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commonimpactintranet.sharepoint.com/DRIVE Program Management/Field Building/Readiness Roadmap Relaunch/6. Content/Deliverables/Technology/"/>
    </mc:Choice>
  </mc:AlternateContent>
  <bookViews>
    <workbookView xWindow="0" yWindow="0" windowWidth="23040" windowHeight="7656"/>
  </bookViews>
  <sheets>
    <sheet name="Template" sheetId="3" r:id="rId1"/>
    <sheet name="Example"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31" i="3"/>
  <c r="F33" i="3"/>
  <c r="G33" i="3"/>
  <c r="H33" i="3"/>
  <c r="I33" i="3"/>
  <c r="E33" i="3"/>
  <c r="F31" i="3"/>
  <c r="G31" i="3"/>
  <c r="H31" i="3"/>
  <c r="I31" i="3"/>
  <c r="D33" i="3"/>
  <c r="K33" i="3"/>
  <c r="J33" i="3"/>
  <c r="K31" i="3"/>
  <c r="J31" i="3"/>
  <c r="F41" i="1"/>
  <c r="G41" i="1"/>
  <c r="H41" i="1"/>
  <c r="I41" i="1"/>
  <c r="E41" i="1"/>
  <c r="F39" i="1"/>
  <c r="G39" i="1"/>
  <c r="H39" i="1"/>
  <c r="I39" i="1"/>
  <c r="D41" i="1"/>
  <c r="J39" i="1" l="1"/>
  <c r="J41" i="1" l="1"/>
  <c r="K41" i="1"/>
  <c r="K39" i="1"/>
</calcChain>
</file>

<file path=xl/comments1.xml><?xml version="1.0" encoding="utf-8"?>
<comments xmlns="http://schemas.openxmlformats.org/spreadsheetml/2006/main">
  <authors>
    <author>Molly Weinstein</author>
  </authors>
  <commentList>
    <comment ref="B3" authorId="0" shapeId="0">
      <text>
        <r>
          <rPr>
            <sz val="9"/>
            <color indexed="81"/>
            <rFont val="Tahoma"/>
            <family val="2"/>
          </rPr>
          <t>Link to vendor's site</t>
        </r>
      </text>
    </comment>
    <comment ref="B4" authorId="0" shapeId="0">
      <text>
        <r>
          <rPr>
            <sz val="9"/>
            <color indexed="81"/>
            <rFont val="Tahoma"/>
            <family val="2"/>
          </rPr>
          <t>Name of vendor representative</t>
        </r>
      </text>
    </comment>
    <comment ref="B5" authorId="0" shapeId="0">
      <text>
        <r>
          <rPr>
            <sz val="9"/>
            <color indexed="81"/>
            <rFont val="Tahoma"/>
            <family val="2"/>
          </rPr>
          <t>Email of vendor representative</t>
        </r>
      </text>
    </comment>
    <comment ref="B6" authorId="0" shapeId="0">
      <text>
        <r>
          <rPr>
            <sz val="9"/>
            <color indexed="81"/>
            <rFont val="Tahoma"/>
            <family val="2"/>
          </rPr>
          <t>Insert links to any sample work or relevant vendor features</t>
        </r>
      </text>
    </comment>
    <comment ref="C10" authorId="0" shapeId="0">
      <text>
        <r>
          <rPr>
            <sz val="9"/>
            <color indexed="81"/>
            <rFont val="Tahoma"/>
            <family val="2"/>
          </rPr>
          <t>Your requirements for the vendor. Include criteria across functionality, cost, and customer support</t>
        </r>
      </text>
    </comment>
    <comment ref="D10" authorId="0" shapeId="0">
      <text>
        <r>
          <rPr>
            <sz val="9"/>
            <color indexed="81"/>
            <rFont val="Tahoma"/>
            <family val="2"/>
          </rPr>
          <t>Adjust the weighted importance of each criterion. All percentages should add up to 100%.</t>
        </r>
      </text>
    </comment>
    <comment ref="E11" authorId="0" shapeId="0">
      <text>
        <r>
          <rPr>
            <sz val="9"/>
            <color indexed="81"/>
            <rFont val="Tahoma"/>
            <family val="2"/>
          </rPr>
          <t>Input notes about alignment with criterion</t>
        </r>
      </text>
    </comment>
    <comment ref="E12" authorId="0" shapeId="0">
      <text>
        <r>
          <rPr>
            <sz val="9"/>
            <color indexed="81"/>
            <rFont val="Tahoma"/>
            <family val="2"/>
          </rPr>
          <t>Input score based on alignment with criterion</t>
        </r>
      </text>
    </comment>
    <comment ref="E31" authorId="0" shapeId="0">
      <text>
        <r>
          <rPr>
            <sz val="9"/>
            <color indexed="81"/>
            <rFont val="Tahoma"/>
            <family val="2"/>
          </rPr>
          <t>Double check your formula to ensure this row totals up all of your scores</t>
        </r>
      </text>
    </comment>
    <comment ref="D33" authorId="0" shapeId="0">
      <text>
        <r>
          <rPr>
            <sz val="9"/>
            <color indexed="81"/>
            <rFont val="Tahoma"/>
            <family val="2"/>
          </rPr>
          <t>Double check your formula to ensure this row totals up all of your percentages</t>
        </r>
      </text>
    </comment>
    <comment ref="E33" authorId="0" shapeId="0">
      <text>
        <r>
          <rPr>
            <sz val="9"/>
            <color indexed="81"/>
            <rFont val="Tahoma"/>
            <family val="2"/>
          </rPr>
          <t>This row multiplies each criterion's weighted percentage by its score, to show you the weighted total score of each option.</t>
        </r>
      </text>
    </comment>
  </commentList>
</comments>
</file>

<file path=xl/comments2.xml><?xml version="1.0" encoding="utf-8"?>
<comments xmlns="http://schemas.openxmlformats.org/spreadsheetml/2006/main">
  <authors>
    <author>Molly Weinstein</author>
  </authors>
  <commentList>
    <comment ref="B3" authorId="0" shapeId="0">
      <text>
        <r>
          <rPr>
            <sz val="9"/>
            <color indexed="81"/>
            <rFont val="Tahoma"/>
            <family val="2"/>
          </rPr>
          <t>Link to vendor's site</t>
        </r>
      </text>
    </comment>
    <comment ref="B4" authorId="0" shapeId="0">
      <text>
        <r>
          <rPr>
            <sz val="9"/>
            <color indexed="81"/>
            <rFont val="Tahoma"/>
            <family val="2"/>
          </rPr>
          <t>Name of vendor representative</t>
        </r>
      </text>
    </comment>
    <comment ref="B5" authorId="0" shapeId="0">
      <text>
        <r>
          <rPr>
            <sz val="9"/>
            <color indexed="81"/>
            <rFont val="Tahoma"/>
            <family val="2"/>
          </rPr>
          <t>Email of point of contact</t>
        </r>
      </text>
    </comment>
    <comment ref="B6" authorId="0" shapeId="0">
      <text>
        <r>
          <rPr>
            <sz val="9"/>
            <color indexed="81"/>
            <rFont val="Tahoma"/>
            <family val="2"/>
          </rPr>
          <t>Insert links to any sample work or relevant vendor features</t>
        </r>
      </text>
    </comment>
    <comment ref="C10" authorId="0" shapeId="0">
      <text>
        <r>
          <rPr>
            <sz val="9"/>
            <color indexed="81"/>
            <rFont val="Tahoma"/>
            <family val="2"/>
          </rPr>
          <t>Your requirements for the vendor. Include criteria across functionality, cost, and customer support</t>
        </r>
      </text>
    </comment>
    <comment ref="D10" authorId="0" shapeId="0">
      <text>
        <r>
          <rPr>
            <sz val="9"/>
            <color indexed="81"/>
            <rFont val="Tahoma"/>
            <family val="2"/>
          </rPr>
          <t>Weigh the importance of each criterion. Percentages should add up to 100%.</t>
        </r>
      </text>
    </comment>
    <comment ref="E11" authorId="0" shapeId="0">
      <text>
        <r>
          <rPr>
            <sz val="9"/>
            <color indexed="81"/>
            <rFont val="Tahoma"/>
            <family val="2"/>
          </rPr>
          <t>Input notes about the Vendor's alignment with criterion</t>
        </r>
      </text>
    </comment>
    <comment ref="E12" authorId="0" shapeId="0">
      <text>
        <r>
          <rPr>
            <sz val="9"/>
            <color indexed="81"/>
            <rFont val="Tahoma"/>
            <family val="2"/>
          </rPr>
          <t>Input score based on vendor's alignment with criterion</t>
        </r>
      </text>
    </comment>
  </commentList>
</comments>
</file>

<file path=xl/sharedStrings.xml><?xml version="1.0" encoding="utf-8"?>
<sst xmlns="http://schemas.openxmlformats.org/spreadsheetml/2006/main" count="205" uniqueCount="113">
  <si>
    <t>Information</t>
  </si>
  <si>
    <t>Web Mocha</t>
  </si>
  <si>
    <t>Link</t>
  </si>
  <si>
    <t>https://webmocha.com/</t>
  </si>
  <si>
    <t>Contact Name</t>
  </si>
  <si>
    <t>George Diaz</t>
  </si>
  <si>
    <t>Contact Email</t>
  </si>
  <si>
    <t>georgediaz@webmocha.com</t>
  </si>
  <si>
    <t>https://www.foodnetwork.com/</t>
  </si>
  <si>
    <t>https://www.hgtv.com/</t>
  </si>
  <si>
    <t>https://www.misionero.com/</t>
  </si>
  <si>
    <t>Evaluation Criteria</t>
  </si>
  <si>
    <t>Service Agreement</t>
  </si>
  <si>
    <t>Training</t>
  </si>
  <si>
    <t>Industry Knowledge</t>
  </si>
  <si>
    <t>Mobile Optimized</t>
  </si>
  <si>
    <t>Search Engine Optimization</t>
  </si>
  <si>
    <t xml:space="preserve">Cost </t>
  </si>
  <si>
    <t xml:space="preserve">User Accounts </t>
  </si>
  <si>
    <t>Modern / Dynamic Design</t>
  </si>
  <si>
    <t>Tracking and Analytics</t>
  </si>
  <si>
    <t>Evaluation</t>
  </si>
  <si>
    <t>Total</t>
  </si>
  <si>
    <t>Percentage</t>
  </si>
  <si>
    <r>
      <t xml:space="preserve">Out of </t>
    </r>
    <r>
      <rPr>
        <b/>
        <i/>
        <sz val="8"/>
        <color theme="1"/>
        <rFont val="Helvetica LT Com Light"/>
        <family val="2"/>
      </rPr>
      <t>100%</t>
    </r>
  </si>
  <si>
    <t>Community Forum</t>
  </si>
  <si>
    <t>Weight</t>
  </si>
  <si>
    <t>https://scholars.org/</t>
  </si>
  <si>
    <t>https://lightlife.com/</t>
  </si>
  <si>
    <t>https://ctl.mit.edu/</t>
  </si>
  <si>
    <t>Elytra Design</t>
  </si>
  <si>
    <t>https://www.elytradesign.com/</t>
  </si>
  <si>
    <t>Andrea Hurley</t>
  </si>
  <si>
    <t>andrea@elytradesign.com</t>
  </si>
  <si>
    <t>In person, skype trainings, video tutorials, style guide and update instructions</t>
  </si>
  <si>
    <t>Google analytics set up and training included</t>
  </si>
  <si>
    <t>Partnership and Project Management</t>
  </si>
  <si>
    <t>Strongest assessment of our needs and demonstrated understanding of the project. Outlined a well-defined virtual collaboration process</t>
  </si>
  <si>
    <t>Vendor A</t>
  </si>
  <si>
    <t>Vendor B</t>
  </si>
  <si>
    <t>Vendor C</t>
  </si>
  <si>
    <t>Vendor D</t>
  </si>
  <si>
    <t>Vendor E</t>
  </si>
  <si>
    <t>Sample Work (if relevant)</t>
  </si>
  <si>
    <t xml:space="preserve">www.vendora.com </t>
  </si>
  <si>
    <t>John Doe</t>
  </si>
  <si>
    <t>johndoe@vendora.com</t>
  </si>
  <si>
    <t>Sample_website_1.com</t>
  </si>
  <si>
    <t>Sample_website_2.com</t>
  </si>
  <si>
    <t>Sample_website_3.com</t>
  </si>
  <si>
    <t>Only basic design elements enabled</t>
  </si>
  <si>
    <t>Vendor is able to build site our CMS of choice = 1
Vendor is not able to build site our CMS of choice = 0</t>
  </si>
  <si>
    <t>Vendor is within target budget  =  1
Vendor is over target budget = 0</t>
  </si>
  <si>
    <t>Vendor is able to incorporate modern design elements (e.g. drop-down menus, carousels) = 1
Vendor is unable to incorporate modern design elements (e.g. drop-down menus, carousels) = 0</t>
  </si>
  <si>
    <t>Proven experience with WordPress</t>
  </si>
  <si>
    <t>Only able to build on Wix CMS</t>
  </si>
  <si>
    <t>Only able to build on Drupal</t>
  </si>
  <si>
    <t>Proposed custom theme that enables dynamic features</t>
  </si>
  <si>
    <t>Ability to build mobile-responsive site = 1
Inability to build mobile-responsive site=0</t>
  </si>
  <si>
    <t>Develops for desktop, tablet, and smartphone screens</t>
  </si>
  <si>
    <t>Price includes post implementation support (e.g. updates to the site, hosting) = 1
Price does not includes post implementation support (e.g. updates to the site, hosting) = 0</t>
  </si>
  <si>
    <t>Support Services included in scope</t>
  </si>
  <si>
    <t>Support services not included in scope, but available for an additional fee</t>
  </si>
  <si>
    <t>Support services not included in scope and not available</t>
  </si>
  <si>
    <t>Search engine visibility via organic search included in scope = 1
Search engine visibility via organic search not included in scope = 0</t>
  </si>
  <si>
    <t>Do not provide SEO</t>
  </si>
  <si>
    <t>Integration with CRM Database</t>
  </si>
  <si>
    <t>Integration with CRM database enabled and included in scope = 1
Integration with CRM database not enabled and included in scope = 0</t>
  </si>
  <si>
    <t>Salesforce Integration included in scope via API</t>
  </si>
  <si>
    <t>Scope includes development of community forum and support = 1
Scope does not include development of community forum and support = 0</t>
  </si>
  <si>
    <t>Scope does not include Community Forum, but vendor able to incorporate for additional fee</t>
  </si>
  <si>
    <t>Scope includes Community Forum</t>
  </si>
  <si>
    <t>Scope does not include Community Forum. Vendor unable to support on this feature</t>
  </si>
  <si>
    <t>Scope includes set up of reporting features that will enable tracking of website success = 1
Scope does not include set up of reporting features that will enable tracking of website success = 0</t>
  </si>
  <si>
    <t>Able to provide monthly analytics reports, for an additional fee</t>
  </si>
  <si>
    <t>Google analytics set up possible, but outside scope of work</t>
  </si>
  <si>
    <t>WordPress CMS</t>
  </si>
  <si>
    <t xml:space="preserve">Scope includes password-protected user accounts = 1
Scope does not include password-protected user accounts=0
</t>
  </si>
  <si>
    <t>Member-only functionality included</t>
  </si>
  <si>
    <t>Developer unable to create member-only functionality</t>
  </si>
  <si>
    <t>Functionality</t>
  </si>
  <si>
    <t>Member-only functionality included, but would need to be in separate scope of work</t>
  </si>
  <si>
    <t>Training costs are covered in the proposal = 1
Training costs not covered in the proposal = 0</t>
  </si>
  <si>
    <t>One training session included in scope, along with a 30 day support period</t>
  </si>
  <si>
    <t>Documented training guide included in scope</t>
  </si>
  <si>
    <t>No training included in scope</t>
  </si>
  <si>
    <t xml:space="preserve">Demonstrated understanding of our organization and mission = 1
No significant exposure to our organization and mission = 0
</t>
  </si>
  <si>
    <t>Seasoned in nonprofit sector with specific expertise in our mission area</t>
  </si>
  <si>
    <t>No experience in nonprofit sector or our mission area</t>
  </si>
  <si>
    <t>Significant experience in nonprofit sector, some expertise in our mission area</t>
  </si>
  <si>
    <t>Demonstrated strong client focus, ability to translate technical concepts, and ability to manage a project across parties and locations =1 
Did not demonstrate strong client focus, ability to translate technical concepts, and ability to manage a project across parties and locations =0</t>
  </si>
  <si>
    <t>Strong proposal, however, in second conversation, was not impressed by ability to communicate complex concepts.</t>
  </si>
  <si>
    <t>Proposal fairly high level and generic, never connected with a website designer or developer demonstrating minimal commitment to clinet focus</t>
  </si>
  <si>
    <t>We would be assigned our own designer, developer, and project manager to ensure smooth process and communications</t>
  </si>
  <si>
    <t>Communications have been challenging, uncertain as to whether this vendor is capable of managing a complex project</t>
  </si>
  <si>
    <t>Timeline</t>
  </si>
  <si>
    <t>Vendor is able to complete website within our target timeline =  1
Vendor is unable to complete website within our target timeline =  0</t>
  </si>
  <si>
    <t>7-month timeline, with website completed by July</t>
  </si>
  <si>
    <t>9-month timeline, with website completed by September</t>
  </si>
  <si>
    <t>4-month timeline, with website completed by April</t>
  </si>
  <si>
    <t>6-month timeline, with website completed by June</t>
  </si>
  <si>
    <t>Vendor unable to confirm a timeframe</t>
  </si>
  <si>
    <t>Supportability</t>
  </si>
  <si>
    <t>This example is from an organization evaluating different website developer options. This template can be adjusted for any vendor selection decision (e.g. Database, Content Management System, IT Consultancies) by adjusting the Evaluation Criteria</t>
  </si>
  <si>
    <t>Salesforce Integration not included in scope</t>
  </si>
  <si>
    <t>Include SEO in Scope</t>
  </si>
  <si>
    <t>Do not include SEO in scope, but available for additional fee</t>
  </si>
  <si>
    <r>
      <t xml:space="preserve">Out of </t>
    </r>
    <r>
      <rPr>
        <b/>
        <i/>
        <sz val="8"/>
        <color theme="1"/>
        <rFont val="Helvetica LT Com Light"/>
        <family val="2"/>
      </rPr>
      <t>14</t>
    </r>
    <r>
      <rPr>
        <i/>
        <sz val="8"/>
        <color theme="1"/>
        <rFont val="Helvetica LT Com Light"/>
        <family val="2"/>
      </rPr>
      <t>Possible Points</t>
    </r>
  </si>
  <si>
    <t>Criterion</t>
  </si>
  <si>
    <t>Yes = 1
No = 0</t>
  </si>
  <si>
    <t>Weight (%)</t>
  </si>
  <si>
    <t>This template can be adjusted for any vendor selection decision (e.g. Website Developer, Database Platform, Content Management System, IT Consultancies) by adjusting the Evaluation Criteria</t>
  </si>
  <si>
    <r>
      <t xml:space="preserve">Out of </t>
    </r>
    <r>
      <rPr>
        <b/>
        <i/>
        <sz val="8"/>
        <color theme="1"/>
        <rFont val="Helvetica LT Com Light"/>
        <family val="2"/>
      </rPr>
      <t>10</t>
    </r>
    <r>
      <rPr>
        <i/>
        <sz val="8"/>
        <color theme="1"/>
        <rFont val="Helvetica LT Com Light"/>
        <family val="2"/>
      </rPr>
      <t>Possible Points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</si>
</sst>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2" x14ac:knownFonts="1">
    <font>
      <sz val="11"/>
      <color theme="1"/>
      <name val="Calibri"/>
      <family val="2"/>
      <scheme val="minor"/>
    </font>
    <font>
      <u/>
      <sz val="11"/>
      <color theme="10"/>
      <name val="Calibri"/>
      <family val="2"/>
      <scheme val="minor"/>
    </font>
    <font>
      <sz val="11"/>
      <color theme="1"/>
      <name val="Helvetica LT Com Light"/>
      <family val="2"/>
    </font>
    <font>
      <u/>
      <sz val="11"/>
      <color theme="10"/>
      <name val="Helvetica LT Com Light"/>
      <family val="2"/>
    </font>
    <font>
      <i/>
      <sz val="8"/>
      <color theme="1"/>
      <name val="Helvetica LT Com Light"/>
      <family val="2"/>
    </font>
    <font>
      <b/>
      <sz val="11"/>
      <color theme="1"/>
      <name val="Varela Round"/>
    </font>
    <font>
      <b/>
      <i/>
      <sz val="8"/>
      <color theme="1"/>
      <name val="Helvetica LT Com Light"/>
      <family val="2"/>
    </font>
    <font>
      <b/>
      <sz val="11"/>
      <name val="Varela Round"/>
    </font>
    <font>
      <b/>
      <sz val="11"/>
      <color theme="0"/>
      <name val="Varela Round"/>
    </font>
    <font>
      <b/>
      <sz val="14"/>
      <name val="Helvetica LT Com Light"/>
      <family val="2"/>
    </font>
    <font>
      <sz val="9"/>
      <color indexed="81"/>
      <name val="Tahoma"/>
      <family val="2"/>
    </font>
    <font>
      <sz val="16"/>
      <color theme="1"/>
      <name val="Helvetica LT Com Light"/>
      <family val="2"/>
    </font>
  </fonts>
  <fills count="14">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E7F0FD"/>
        <bgColor indexed="64"/>
      </patternFill>
    </fill>
    <fill>
      <patternFill patternType="solid">
        <fgColor theme="7"/>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660066"/>
        <bgColor indexed="64"/>
      </patternFill>
    </fill>
    <fill>
      <patternFill patternType="solid">
        <fgColor rgb="FFFFCD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00B050"/>
      </left>
      <right/>
      <top style="thin">
        <color indexed="64"/>
      </top>
      <bottom style="thin">
        <color indexed="64"/>
      </bottom>
      <diagonal/>
    </border>
    <border>
      <left style="medium">
        <color rgb="FF00B050"/>
      </left>
      <right/>
      <top/>
      <bottom/>
      <diagonal/>
    </border>
    <border>
      <left style="medium">
        <color rgb="FF00B050"/>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rgb="FF00B050"/>
      </right>
      <top style="thin">
        <color indexed="64"/>
      </top>
      <bottom/>
      <diagonal/>
    </border>
    <border>
      <left/>
      <right style="medium">
        <color rgb="FF00B050"/>
      </right>
      <top/>
      <bottom/>
      <diagonal/>
    </border>
    <border>
      <left/>
      <right style="medium">
        <color rgb="FF00B050"/>
      </right>
      <top/>
      <bottom style="thin">
        <color indexed="64"/>
      </bottom>
      <diagonal/>
    </border>
    <border>
      <left style="medium">
        <color rgb="FF00B050"/>
      </left>
      <right style="medium">
        <color rgb="FF00B050"/>
      </right>
      <top style="medium">
        <color rgb="FF00B050"/>
      </top>
      <bottom style="thin">
        <color indexed="64"/>
      </bottom>
      <diagonal/>
    </border>
    <border>
      <left style="medium">
        <color rgb="FF00B050"/>
      </left>
      <right style="medium">
        <color rgb="FF00B050"/>
      </right>
      <top style="thin">
        <color indexed="64"/>
      </top>
      <bottom style="medium">
        <color rgb="FF00B050"/>
      </bottom>
      <diagonal/>
    </border>
    <border>
      <left style="thin">
        <color rgb="FF00B050"/>
      </left>
      <right style="thin">
        <color rgb="FF00B050"/>
      </right>
      <top style="thin">
        <color rgb="FF00B050"/>
      </top>
      <bottom style="thin">
        <color rgb="FF00B050"/>
      </bottom>
      <diagonal/>
    </border>
  </borders>
  <cellStyleXfs count="2">
    <xf numFmtId="0" fontId="0" fillId="0" borderId="0"/>
    <xf numFmtId="0" fontId="1" fillId="0" borderId="0" applyNumberFormat="0" applyFill="0" applyBorder="0" applyAlignment="0" applyProtection="0"/>
  </cellStyleXfs>
  <cellXfs count="86">
    <xf numFmtId="0" fontId="0" fillId="0" borderId="0" xfId="0"/>
    <xf numFmtId="0" fontId="2" fillId="0" borderId="0" xfId="0" applyFont="1" applyAlignment="1">
      <alignment wrapText="1"/>
    </xf>
    <xf numFmtId="0" fontId="2" fillId="0" borderId="0" xfId="0" applyFont="1" applyAlignment="1">
      <alignment horizontal="center" wrapText="1"/>
    </xf>
    <xf numFmtId="0" fontId="8" fillId="2" borderId="1" xfId="0" applyFont="1" applyFill="1" applyBorder="1" applyAlignment="1">
      <alignment horizontal="center" wrapText="1"/>
    </xf>
    <xf numFmtId="0" fontId="3" fillId="8" borderId="1" xfId="1" applyFont="1" applyFill="1" applyBorder="1" applyAlignment="1">
      <alignment horizontal="center" wrapText="1"/>
    </xf>
    <xf numFmtId="0" fontId="2" fillId="8" borderId="1" xfId="0" applyFont="1" applyFill="1" applyBorder="1" applyAlignment="1">
      <alignment horizontal="center" wrapText="1"/>
    </xf>
    <xf numFmtId="0" fontId="8" fillId="3" borderId="1" xfId="0" applyFont="1" applyFill="1" applyBorder="1" applyAlignment="1">
      <alignment horizontal="center" wrapText="1"/>
    </xf>
    <xf numFmtId="164" fontId="2" fillId="9" borderId="1" xfId="0" applyNumberFormat="1" applyFont="1" applyFill="1" applyBorder="1" applyAlignment="1">
      <alignment horizontal="center" vertical="center" wrapText="1"/>
    </xf>
    <xf numFmtId="164" fontId="2" fillId="0" borderId="0" xfId="0" applyNumberFormat="1"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9" borderId="1" xfId="0" applyFont="1" applyFill="1" applyBorder="1" applyAlignment="1">
      <alignment horizontal="center" vertical="center" wrapText="1"/>
    </xf>
    <xf numFmtId="9" fontId="2" fillId="0" borderId="0" xfId="0" applyNumberFormat="1" applyFont="1" applyAlignment="1">
      <alignment vertical="center" wrapText="1"/>
    </xf>
    <xf numFmtId="0" fontId="2" fillId="9" borderId="1" xfId="0" applyFont="1" applyFill="1" applyBorder="1" applyAlignment="1">
      <alignment vertical="center" wrapText="1"/>
    </xf>
    <xf numFmtId="9" fontId="2" fillId="0" borderId="0" xfId="0" applyNumberFormat="1" applyFont="1" applyAlignment="1">
      <alignment horizontal="center" vertical="center" wrapText="1"/>
    </xf>
    <xf numFmtId="0" fontId="2" fillId="7" borderId="1" xfId="0" applyFont="1" applyFill="1" applyBorder="1" applyAlignment="1">
      <alignment horizontal="center" vertical="center" wrapText="1"/>
    </xf>
    <xf numFmtId="0" fontId="3" fillId="8" borderId="1" xfId="1" applyFont="1" applyFill="1" applyBorder="1" applyAlignment="1">
      <alignment horizontal="center" vertical="center" wrapText="1"/>
    </xf>
    <xf numFmtId="0" fontId="2" fillId="8"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0" borderId="0" xfId="0" applyFont="1" applyAlignment="1">
      <alignment horizontal="center" vertical="center" wrapText="1"/>
    </xf>
    <xf numFmtId="0" fontId="1" fillId="8" borderId="1" xfId="1" applyFill="1" applyBorder="1" applyAlignment="1">
      <alignment horizontal="center" vertical="center" wrapText="1"/>
    </xf>
    <xf numFmtId="0" fontId="2" fillId="0" borderId="2" xfId="0" applyFont="1" applyBorder="1" applyAlignment="1">
      <alignment wrapText="1"/>
    </xf>
    <xf numFmtId="0" fontId="2" fillId="9" borderId="7" xfId="0" applyFont="1" applyFill="1" applyBorder="1" applyAlignment="1">
      <alignment horizontal="center" vertical="center" wrapText="1"/>
    </xf>
    <xf numFmtId="9" fontId="2" fillId="0" borderId="0" xfId="0" applyNumberFormat="1" applyFont="1" applyBorder="1" applyAlignment="1">
      <alignment horizontal="center" vertical="center" wrapText="1"/>
    </xf>
    <xf numFmtId="0" fontId="2" fillId="0" borderId="11" xfId="0" applyFont="1" applyBorder="1" applyAlignment="1">
      <alignment wrapText="1"/>
    </xf>
    <xf numFmtId="0" fontId="8" fillId="3" borderId="12" xfId="0" applyFont="1" applyFill="1" applyBorder="1" applyAlignment="1">
      <alignment wrapText="1"/>
    </xf>
    <xf numFmtId="164" fontId="5" fillId="5" borderId="12" xfId="0" applyNumberFormat="1" applyFont="1" applyFill="1" applyBorder="1" applyAlignment="1">
      <alignment vertical="center" wrapText="1"/>
    </xf>
    <xf numFmtId="0" fontId="4" fillId="0" borderId="12" xfId="0" applyFont="1" applyBorder="1" applyAlignment="1">
      <alignment vertical="center" wrapText="1"/>
    </xf>
    <xf numFmtId="0" fontId="5" fillId="5" borderId="12" xfId="0" applyFont="1" applyFill="1" applyBorder="1" applyAlignment="1">
      <alignment vertical="center" wrapText="1"/>
    </xf>
    <xf numFmtId="0" fontId="8" fillId="2" borderId="7" xfId="0" applyFont="1" applyFill="1" applyBorder="1" applyAlignment="1">
      <alignment horizontal="center" wrapText="1"/>
    </xf>
    <xf numFmtId="0" fontId="3" fillId="8" borderId="7" xfId="1" applyFont="1" applyFill="1" applyBorder="1" applyAlignment="1">
      <alignment horizontal="center" wrapText="1"/>
    </xf>
    <xf numFmtId="0" fontId="2" fillId="8" borderId="7" xfId="0" applyFont="1" applyFill="1" applyBorder="1" applyAlignment="1">
      <alignment horizontal="center" wrapText="1"/>
    </xf>
    <xf numFmtId="0" fontId="1" fillId="8" borderId="7" xfId="1" applyFill="1" applyBorder="1" applyAlignment="1">
      <alignment horizontal="center" wrapText="1"/>
    </xf>
    <xf numFmtId="0" fontId="8" fillId="3" borderId="7" xfId="0" applyFont="1" applyFill="1" applyBorder="1" applyAlignment="1">
      <alignment horizontal="center" wrapText="1"/>
    </xf>
    <xf numFmtId="164" fontId="2" fillId="9" borderId="7" xfId="0" applyNumberFormat="1" applyFont="1" applyFill="1" applyBorder="1" applyAlignment="1">
      <alignment horizontal="center" wrapText="1"/>
    </xf>
    <xf numFmtId="0" fontId="2" fillId="0" borderId="7" xfId="0" applyFont="1" applyFill="1" applyBorder="1" applyAlignment="1">
      <alignment horizontal="center" wrapText="1"/>
    </xf>
    <xf numFmtId="0" fontId="2" fillId="9" borderId="7" xfId="0" applyFont="1" applyFill="1" applyBorder="1" applyAlignment="1">
      <alignment horizontal="center" wrapText="1"/>
    </xf>
    <xf numFmtId="0" fontId="2" fillId="0" borderId="7" xfId="0" applyFont="1" applyBorder="1" applyAlignment="1">
      <alignment horizontal="center" wrapText="1"/>
    </xf>
    <xf numFmtId="9" fontId="8" fillId="3" borderId="2" xfId="0" applyNumberFormat="1" applyFont="1" applyFill="1" applyBorder="1" applyAlignment="1">
      <alignment horizontal="center" vertical="center" wrapText="1"/>
    </xf>
    <xf numFmtId="9" fontId="5" fillId="5" borderId="2"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10" xfId="0" applyNumberFormat="1" applyFont="1" applyBorder="1" applyAlignment="1">
      <alignment vertical="center" wrapText="1"/>
    </xf>
    <xf numFmtId="9" fontId="4" fillId="0" borderId="13" xfId="0" applyNumberFormat="1" applyFont="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9" fontId="9" fillId="10" borderId="5" xfId="0" applyNumberFormat="1" applyFont="1" applyFill="1" applyBorder="1" applyAlignment="1">
      <alignment horizontal="center" vertical="center" wrapText="1"/>
    </xf>
    <xf numFmtId="9" fontId="9" fillId="10" borderId="6" xfId="0" applyNumberFormat="1" applyFont="1" applyFill="1" applyBorder="1" applyAlignment="1">
      <alignment horizontal="center" vertical="center" wrapText="1"/>
    </xf>
    <xf numFmtId="0" fontId="8" fillId="2" borderId="2" xfId="0" applyFont="1" applyFill="1" applyBorder="1" applyAlignment="1">
      <alignment horizontal="center" vertical="center" textRotation="90" wrapText="1"/>
    </xf>
    <xf numFmtId="0" fontId="8" fillId="3" borderId="2" xfId="0" applyFont="1" applyFill="1" applyBorder="1" applyAlignment="1">
      <alignment horizontal="center" vertical="center" textRotation="90" wrapText="1"/>
    </xf>
    <xf numFmtId="0" fontId="9" fillId="4" borderId="8" xfId="0" applyFont="1" applyFill="1" applyBorder="1" applyAlignment="1">
      <alignment horizontal="center" wrapText="1"/>
    </xf>
    <xf numFmtId="0" fontId="9" fillId="4" borderId="9" xfId="0" applyFont="1" applyFill="1" applyBorder="1" applyAlignment="1">
      <alignment horizontal="center" wrapText="1"/>
    </xf>
    <xf numFmtId="9" fontId="9" fillId="10" borderId="8" xfId="0" applyNumberFormat="1" applyFont="1" applyFill="1" applyBorder="1" applyAlignment="1">
      <alignment horizontal="center" wrapText="1"/>
    </xf>
    <xf numFmtId="9" fontId="9" fillId="10" borderId="9" xfId="0" applyNumberFormat="1" applyFont="1" applyFill="1" applyBorder="1" applyAlignment="1">
      <alignment horizontal="center" wrapText="1"/>
    </xf>
    <xf numFmtId="0" fontId="11" fillId="0" borderId="0" xfId="0" applyFont="1" applyAlignment="1">
      <alignment horizontal="center" wrapText="1"/>
    </xf>
    <xf numFmtId="0" fontId="8" fillId="3" borderId="17" xfId="0" applyFont="1" applyFill="1" applyBorder="1" applyAlignment="1">
      <alignment horizontal="center" vertical="center" textRotation="90" wrapText="1"/>
    </xf>
    <xf numFmtId="0" fontId="8" fillId="3" borderId="18" xfId="0" applyFont="1" applyFill="1" applyBorder="1" applyAlignment="1">
      <alignment horizontal="center" vertical="center" textRotation="90" wrapText="1"/>
    </xf>
    <xf numFmtId="0" fontId="8" fillId="3" borderId="19" xfId="0" applyFont="1" applyFill="1" applyBorder="1" applyAlignment="1">
      <alignment horizontal="center" vertical="center" textRotation="90" wrapText="1"/>
    </xf>
    <xf numFmtId="0" fontId="8" fillId="2" borderId="14" xfId="0" applyFont="1" applyFill="1" applyBorder="1" applyAlignment="1">
      <alignment horizontal="center" vertical="center" wrapText="1"/>
    </xf>
    <xf numFmtId="0" fontId="8" fillId="6" borderId="15" xfId="0" applyFont="1" applyFill="1" applyBorder="1" applyAlignment="1">
      <alignment horizontal="center" wrapText="1"/>
    </xf>
    <xf numFmtId="0" fontId="8" fillId="6" borderId="16"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12" borderId="17" xfId="0" applyFont="1" applyFill="1" applyBorder="1" applyAlignment="1">
      <alignment horizontal="center" vertical="center" textRotation="90" wrapText="1"/>
    </xf>
    <xf numFmtId="0" fontId="8" fillId="12" borderId="18" xfId="0" applyFont="1" applyFill="1" applyBorder="1" applyAlignment="1">
      <alignment horizontal="center" vertical="center" textRotation="90" wrapText="1"/>
    </xf>
    <xf numFmtId="0" fontId="8" fillId="12" borderId="19" xfId="0" applyFont="1" applyFill="1" applyBorder="1" applyAlignment="1">
      <alignment horizontal="center" vertical="center" textRotation="90" wrapText="1"/>
    </xf>
    <xf numFmtId="0" fontId="5" fillId="13" borderId="12" xfId="0" applyFont="1" applyFill="1" applyBorder="1" applyAlignment="1">
      <alignment vertical="center" wrapText="1"/>
    </xf>
    <xf numFmtId="9" fontId="5" fillId="13" borderId="2" xfId="0" applyNumberFormat="1" applyFont="1" applyFill="1" applyBorder="1" applyAlignment="1">
      <alignment horizontal="center" vertical="center" wrapText="1"/>
    </xf>
    <xf numFmtId="0" fontId="8" fillId="2" borderId="17" xfId="0" applyFont="1" applyFill="1" applyBorder="1" applyAlignment="1">
      <alignment horizontal="center" vertical="center" textRotation="90" wrapText="1"/>
    </xf>
    <xf numFmtId="0" fontId="8" fillId="2" borderId="18" xfId="0" applyFont="1" applyFill="1" applyBorder="1" applyAlignment="1">
      <alignment horizontal="center" vertical="center" textRotation="90" wrapText="1"/>
    </xf>
    <xf numFmtId="0" fontId="8" fillId="2" borderId="19" xfId="0" applyFont="1" applyFill="1" applyBorder="1" applyAlignment="1">
      <alignment horizontal="center" vertical="center" textRotation="90" wrapText="1"/>
    </xf>
    <xf numFmtId="0" fontId="7" fillId="11" borderId="12" xfId="0" applyFont="1" applyFill="1" applyBorder="1" applyAlignment="1">
      <alignment vertical="center" wrapText="1"/>
    </xf>
    <xf numFmtId="9" fontId="7" fillId="11" borderId="3"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9" fontId="7" fillId="11" borderId="12" xfId="0" applyNumberFormat="1" applyFont="1" applyFill="1" applyBorder="1" applyAlignment="1">
      <alignment vertical="center" wrapText="1"/>
    </xf>
    <xf numFmtId="9" fontId="9" fillId="11"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6" fontId="2" fillId="9" borderId="1" xfId="0" applyNumberFormat="1" applyFont="1" applyFill="1" applyBorder="1" applyAlignment="1">
      <alignment horizontal="center" vertical="center" wrapText="1"/>
    </xf>
    <xf numFmtId="9" fontId="9" fillId="11" borderId="7" xfId="0" applyNumberFormat="1" applyFont="1" applyFill="1" applyBorder="1" applyAlignment="1">
      <alignment horizontal="center" vertical="center" wrapText="1"/>
    </xf>
    <xf numFmtId="0" fontId="9" fillId="11" borderId="5" xfId="0" applyFont="1" applyFill="1" applyBorder="1" applyAlignment="1">
      <alignment horizontal="center" vertical="center" wrapText="1"/>
    </xf>
    <xf numFmtId="9" fontId="9" fillId="11" borderId="20" xfId="0" applyNumberFormat="1" applyFont="1" applyFill="1" applyBorder="1" applyAlignment="1">
      <alignment horizontal="center" vertical="center" wrapText="1"/>
    </xf>
    <xf numFmtId="9" fontId="9" fillId="11" borderId="2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11" borderId="10" xfId="0" applyFont="1" applyFill="1" applyBorder="1" applyAlignment="1">
      <alignment vertical="center" wrapText="1"/>
    </xf>
    <xf numFmtId="0" fontId="9" fillId="11" borderId="7" xfId="0" applyFont="1" applyFill="1" applyBorder="1" applyAlignment="1">
      <alignment horizontal="center" vertical="center" wrapText="1"/>
    </xf>
    <xf numFmtId="9" fontId="4" fillId="0" borderId="3" xfId="0" applyNumberFormat="1" applyFont="1" applyBorder="1" applyAlignment="1">
      <alignment horizontal="center" vertical="center" wrapText="1"/>
    </xf>
    <xf numFmtId="9" fontId="7" fillId="11" borderId="22"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CDFF"/>
      <color rgb="FF660066"/>
      <color rgb="FFE7F0FD"/>
      <color rgb="FF61C5C3"/>
      <color rgb="FFFBA3A5"/>
      <color rgb="FF67DF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CI Colors">
  <a:themeElements>
    <a:clrScheme name="CI">
      <a:dk1>
        <a:srgbClr val="576066"/>
      </a:dk1>
      <a:lt1>
        <a:srgbClr val="FFFFFF"/>
      </a:lt1>
      <a:dk2>
        <a:srgbClr val="B1BABF"/>
      </a:dk2>
      <a:lt2>
        <a:srgbClr val="DAE3E7"/>
      </a:lt2>
      <a:accent1>
        <a:srgbClr val="0F4393"/>
      </a:accent1>
      <a:accent2>
        <a:srgbClr val="1A8585"/>
      </a:accent2>
      <a:accent3>
        <a:srgbClr val="4DBA6D"/>
      </a:accent3>
      <a:accent4>
        <a:srgbClr val="DAE3E7"/>
      </a:accent4>
      <a:accent5>
        <a:srgbClr val="B1BABF"/>
      </a:accent5>
      <a:accent6>
        <a:srgbClr val="576066"/>
      </a:accent6>
      <a:hlink>
        <a:srgbClr val="1A8585"/>
      </a:hlink>
      <a:folHlink>
        <a:srgbClr val="576066"/>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tl.mit.edu/" TargetMode="External"/><Relationship Id="rId3" Type="http://schemas.openxmlformats.org/officeDocument/2006/relationships/hyperlink" Target="https://www.foodnetwork.com/" TargetMode="External"/><Relationship Id="rId7" Type="http://schemas.openxmlformats.org/officeDocument/2006/relationships/hyperlink" Target="https://lightlife.com/" TargetMode="External"/><Relationship Id="rId12" Type="http://schemas.openxmlformats.org/officeDocument/2006/relationships/comments" Target="../comments1.xml"/><Relationship Id="rId2" Type="http://schemas.openxmlformats.org/officeDocument/2006/relationships/hyperlink" Target="mailto:georgediaz@webmocha.com" TargetMode="External"/><Relationship Id="rId1" Type="http://schemas.openxmlformats.org/officeDocument/2006/relationships/hyperlink" Target="https://webmocha.com/" TargetMode="External"/><Relationship Id="rId6" Type="http://schemas.openxmlformats.org/officeDocument/2006/relationships/hyperlink" Target="https://scholars.org/" TargetMode="External"/><Relationship Id="rId11" Type="http://schemas.openxmlformats.org/officeDocument/2006/relationships/vmlDrawing" Target="../drawings/vmlDrawing1.vml"/><Relationship Id="rId5" Type="http://schemas.openxmlformats.org/officeDocument/2006/relationships/hyperlink" Target="https://www.misionero.com/" TargetMode="External"/><Relationship Id="rId10" Type="http://schemas.openxmlformats.org/officeDocument/2006/relationships/printerSettings" Target="../printerSettings/printerSettings1.bin"/><Relationship Id="rId4" Type="http://schemas.openxmlformats.org/officeDocument/2006/relationships/hyperlink" Target="https://www.hgtv.com/" TargetMode="External"/><Relationship Id="rId9" Type="http://schemas.openxmlformats.org/officeDocument/2006/relationships/hyperlink" Target="mailto:andrea@elytradesign.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tl.mit.edu/" TargetMode="External"/><Relationship Id="rId3" Type="http://schemas.openxmlformats.org/officeDocument/2006/relationships/hyperlink" Target="https://www.foodnetwork.com/" TargetMode="External"/><Relationship Id="rId7" Type="http://schemas.openxmlformats.org/officeDocument/2006/relationships/hyperlink" Target="https://lightlife.com/" TargetMode="External"/><Relationship Id="rId12" Type="http://schemas.openxmlformats.org/officeDocument/2006/relationships/comments" Target="../comments2.xml"/><Relationship Id="rId2" Type="http://schemas.openxmlformats.org/officeDocument/2006/relationships/hyperlink" Target="mailto:georgediaz@webmocha.com" TargetMode="External"/><Relationship Id="rId1" Type="http://schemas.openxmlformats.org/officeDocument/2006/relationships/hyperlink" Target="https://webmocha.com/" TargetMode="External"/><Relationship Id="rId6" Type="http://schemas.openxmlformats.org/officeDocument/2006/relationships/hyperlink" Target="https://scholars.org/" TargetMode="External"/><Relationship Id="rId11" Type="http://schemas.openxmlformats.org/officeDocument/2006/relationships/vmlDrawing" Target="../drawings/vmlDrawing2.vml"/><Relationship Id="rId5" Type="http://schemas.openxmlformats.org/officeDocument/2006/relationships/hyperlink" Target="https://www.misionero.com/" TargetMode="External"/><Relationship Id="rId10" Type="http://schemas.openxmlformats.org/officeDocument/2006/relationships/printerSettings" Target="../printerSettings/printerSettings2.bin"/><Relationship Id="rId4" Type="http://schemas.openxmlformats.org/officeDocument/2006/relationships/hyperlink" Target="https://www.hgtv.com/" TargetMode="External"/><Relationship Id="rId9" Type="http://schemas.openxmlformats.org/officeDocument/2006/relationships/hyperlink" Target="mailto:andrea@elytradesign.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tabSelected="1" topLeftCell="B1" zoomScale="67" zoomScaleNormal="85" workbookViewId="0">
      <pane xSplit="3" topLeftCell="E1" activePane="topRight" state="frozen"/>
      <selection activeCell="B1" sqref="B1"/>
      <selection pane="topRight" activeCell="E28" sqref="E28"/>
    </sheetView>
  </sheetViews>
  <sheetFormatPr defaultColWidth="8.88671875" defaultRowHeight="14.4" x14ac:dyDescent="0.3"/>
  <cols>
    <col min="1" max="1" width="3.21875" style="1" hidden="1" customWidth="1"/>
    <col min="2" max="2" width="3.21875" style="1" customWidth="1"/>
    <col min="3" max="3" width="69.88671875" style="1" customWidth="1"/>
    <col min="4" max="4" width="13.77734375" style="14" customWidth="1"/>
    <col min="5" max="9" width="55.77734375" style="19" customWidth="1"/>
    <col min="10" max="11" width="55.77734375" style="2" hidden="1" customWidth="1"/>
    <col min="12" max="16384" width="8.88671875" style="1"/>
  </cols>
  <sheetData>
    <row r="1" spans="1:11" ht="19.2" customHeight="1" x14ac:dyDescent="0.4">
      <c r="B1" s="54" t="s">
        <v>111</v>
      </c>
      <c r="C1" s="54"/>
      <c r="D1" s="54"/>
      <c r="E1" s="54"/>
      <c r="F1" s="54"/>
      <c r="G1" s="54"/>
      <c r="H1" s="54"/>
      <c r="I1" s="54"/>
    </row>
    <row r="2" spans="1:11" ht="16.2" customHeight="1" x14ac:dyDescent="0.3">
      <c r="A2" s="21"/>
      <c r="B2" s="58" t="s">
        <v>0</v>
      </c>
      <c r="C2" s="58"/>
      <c r="D2" s="58"/>
      <c r="E2" s="75" t="s">
        <v>38</v>
      </c>
      <c r="F2" s="75" t="s">
        <v>39</v>
      </c>
      <c r="G2" s="75" t="s">
        <v>40</v>
      </c>
      <c r="H2" s="75" t="s">
        <v>41</v>
      </c>
      <c r="I2" s="75" t="s">
        <v>42</v>
      </c>
      <c r="J2" s="29" t="s">
        <v>30</v>
      </c>
      <c r="K2" s="3" t="s">
        <v>1</v>
      </c>
    </row>
    <row r="3" spans="1:11" ht="14.4" customHeight="1" x14ac:dyDescent="0.3">
      <c r="A3" s="48" t="s">
        <v>0</v>
      </c>
      <c r="B3" s="59" t="s">
        <v>2</v>
      </c>
      <c r="C3" s="59"/>
      <c r="D3" s="59"/>
      <c r="E3" s="17"/>
      <c r="F3" s="16"/>
      <c r="G3" s="16"/>
      <c r="H3" s="17"/>
      <c r="I3" s="16"/>
      <c r="J3" s="30" t="s">
        <v>31</v>
      </c>
      <c r="K3" s="4" t="s">
        <v>3</v>
      </c>
    </row>
    <row r="4" spans="1:11" ht="14.4" customHeight="1" x14ac:dyDescent="0.3">
      <c r="A4" s="48"/>
      <c r="B4" s="59" t="s">
        <v>4</v>
      </c>
      <c r="C4" s="59"/>
      <c r="D4" s="59"/>
      <c r="E4" s="17"/>
      <c r="F4" s="17"/>
      <c r="G4" s="17"/>
      <c r="H4" s="17"/>
      <c r="I4" s="17"/>
      <c r="J4" s="31" t="s">
        <v>32</v>
      </c>
      <c r="K4" s="5" t="s">
        <v>5</v>
      </c>
    </row>
    <row r="5" spans="1:11" x14ac:dyDescent="0.3">
      <c r="A5" s="48"/>
      <c r="B5" s="59" t="s">
        <v>6</v>
      </c>
      <c r="C5" s="59"/>
      <c r="D5" s="59"/>
      <c r="E5" s="16"/>
      <c r="F5" s="16"/>
      <c r="G5" s="16"/>
      <c r="H5" s="16"/>
      <c r="I5" s="16"/>
      <c r="J5" s="32" t="s">
        <v>33</v>
      </c>
      <c r="K5" s="4" t="s">
        <v>7</v>
      </c>
    </row>
    <row r="6" spans="1:11" x14ac:dyDescent="0.3">
      <c r="A6" s="48"/>
      <c r="B6" s="60" t="s">
        <v>43</v>
      </c>
      <c r="C6" s="60"/>
      <c r="D6" s="60"/>
      <c r="E6" s="20"/>
      <c r="F6" s="20"/>
      <c r="G6" s="16"/>
      <c r="H6" s="16"/>
      <c r="I6" s="20"/>
      <c r="J6" s="32" t="s">
        <v>27</v>
      </c>
      <c r="K6" s="4" t="s">
        <v>8</v>
      </c>
    </row>
    <row r="7" spans="1:11" x14ac:dyDescent="0.3">
      <c r="A7" s="48"/>
      <c r="B7" s="61"/>
      <c r="C7" s="61"/>
      <c r="D7" s="61"/>
      <c r="E7" s="20"/>
      <c r="F7" s="20"/>
      <c r="G7" s="16"/>
      <c r="H7" s="16"/>
      <c r="I7" s="20"/>
      <c r="J7" s="32" t="s">
        <v>28</v>
      </c>
      <c r="K7" s="4" t="s">
        <v>9</v>
      </c>
    </row>
    <row r="8" spans="1:11" x14ac:dyDescent="0.3">
      <c r="A8" s="48"/>
      <c r="B8" s="61"/>
      <c r="C8" s="61"/>
      <c r="D8" s="61"/>
      <c r="E8" s="20"/>
      <c r="F8" s="20"/>
      <c r="G8" s="16"/>
      <c r="H8" s="17"/>
      <c r="I8" s="20"/>
      <c r="J8" s="32" t="s">
        <v>29</v>
      </c>
      <c r="K8" s="4" t="s">
        <v>10</v>
      </c>
    </row>
    <row r="9" spans="1:11" x14ac:dyDescent="0.3">
      <c r="C9" s="24"/>
      <c r="D9" s="23"/>
      <c r="E9" s="9"/>
      <c r="F9" s="9"/>
      <c r="G9" s="9"/>
      <c r="H9" s="9"/>
      <c r="I9" s="9"/>
    </row>
    <row r="10" spans="1:11" ht="15.6" customHeight="1" x14ac:dyDescent="0.3">
      <c r="A10" s="49" t="s">
        <v>21</v>
      </c>
      <c r="B10" s="62" t="s">
        <v>80</v>
      </c>
      <c r="C10" s="25" t="s">
        <v>11</v>
      </c>
      <c r="D10" s="38" t="s">
        <v>110</v>
      </c>
      <c r="E10" s="18" t="s">
        <v>38</v>
      </c>
      <c r="F10" s="18" t="s">
        <v>39</v>
      </c>
      <c r="G10" s="18" t="s">
        <v>40</v>
      </c>
      <c r="H10" s="18" t="s">
        <v>41</v>
      </c>
      <c r="I10" s="18" t="s">
        <v>42</v>
      </c>
      <c r="J10" s="33" t="s">
        <v>30</v>
      </c>
      <c r="K10" s="6" t="s">
        <v>1</v>
      </c>
    </row>
    <row r="11" spans="1:11" s="10" customFormat="1" x14ac:dyDescent="0.3">
      <c r="A11" s="49"/>
      <c r="B11" s="63"/>
      <c r="C11" s="65" t="s">
        <v>108</v>
      </c>
      <c r="D11" s="66">
        <v>0.1</v>
      </c>
      <c r="E11" s="11"/>
      <c r="F11" s="11"/>
      <c r="G11" s="11"/>
      <c r="H11" s="11"/>
      <c r="I11" s="11"/>
      <c r="J11" s="36"/>
      <c r="K11" s="11"/>
    </row>
    <row r="12" spans="1:11" s="10" customFormat="1" ht="25.8" customHeight="1" x14ac:dyDescent="0.3">
      <c r="A12" s="49"/>
      <c r="B12" s="63"/>
      <c r="C12" s="27" t="s">
        <v>109</v>
      </c>
      <c r="D12" s="40"/>
      <c r="E12" s="9"/>
      <c r="F12" s="9"/>
      <c r="G12" s="9"/>
      <c r="H12" s="9"/>
      <c r="I12" s="9"/>
      <c r="J12" s="37"/>
      <c r="K12" s="9"/>
    </row>
    <row r="13" spans="1:11" s="10" customFormat="1" x14ac:dyDescent="0.3">
      <c r="A13" s="49"/>
      <c r="B13" s="63"/>
      <c r="C13" s="65" t="s">
        <v>108</v>
      </c>
      <c r="D13" s="66">
        <v>0.1</v>
      </c>
      <c r="E13" s="11"/>
      <c r="F13" s="11"/>
      <c r="G13" s="11"/>
      <c r="H13" s="11"/>
      <c r="I13" s="11"/>
      <c r="J13" s="36"/>
      <c r="K13" s="11"/>
    </row>
    <row r="14" spans="1:11" s="10" customFormat="1" ht="20.399999999999999" x14ac:dyDescent="0.3">
      <c r="A14" s="49"/>
      <c r="B14" s="63"/>
      <c r="C14" s="27" t="s">
        <v>109</v>
      </c>
      <c r="D14" s="40"/>
      <c r="E14" s="9"/>
      <c r="F14" s="9"/>
      <c r="G14" s="9"/>
      <c r="H14" s="9"/>
      <c r="I14" s="9"/>
      <c r="J14" s="37"/>
      <c r="K14" s="9"/>
    </row>
    <row r="15" spans="1:11" s="10" customFormat="1" ht="33" customHeight="1" x14ac:dyDescent="0.3">
      <c r="A15" s="49"/>
      <c r="B15" s="63"/>
      <c r="C15" s="65" t="s">
        <v>108</v>
      </c>
      <c r="D15" s="66">
        <v>0.1</v>
      </c>
      <c r="E15" s="11"/>
      <c r="F15" s="11"/>
      <c r="G15" s="11"/>
      <c r="H15" s="11"/>
      <c r="I15" s="11"/>
      <c r="J15" s="36"/>
      <c r="K15" s="13"/>
    </row>
    <row r="16" spans="1:11" s="10" customFormat="1" ht="20.399999999999999" x14ac:dyDescent="0.3">
      <c r="A16" s="49"/>
      <c r="B16" s="63"/>
      <c r="C16" s="27" t="s">
        <v>109</v>
      </c>
      <c r="D16" s="40"/>
      <c r="E16" s="9"/>
      <c r="F16" s="9"/>
      <c r="G16" s="9"/>
      <c r="H16" s="9"/>
      <c r="I16" s="9"/>
      <c r="J16" s="35"/>
      <c r="K16" s="9"/>
    </row>
    <row r="17" spans="1:11" s="10" customFormat="1" ht="27" customHeight="1" x14ac:dyDescent="0.3">
      <c r="A17" s="49"/>
      <c r="B17" s="63"/>
      <c r="C17" s="65" t="s">
        <v>108</v>
      </c>
      <c r="D17" s="66">
        <v>0.1</v>
      </c>
      <c r="E17" s="11"/>
      <c r="F17" s="11"/>
      <c r="G17" s="11"/>
      <c r="H17" s="11"/>
      <c r="I17" s="11"/>
      <c r="J17" s="36"/>
      <c r="K17" s="13"/>
    </row>
    <row r="18" spans="1:11" s="10" customFormat="1" ht="20.399999999999999" x14ac:dyDescent="0.3">
      <c r="A18" s="49"/>
      <c r="B18" s="63"/>
      <c r="C18" s="27" t="s">
        <v>109</v>
      </c>
      <c r="D18" s="40"/>
      <c r="E18" s="9"/>
      <c r="F18" s="9"/>
      <c r="G18" s="9"/>
      <c r="H18" s="9"/>
      <c r="I18" s="9"/>
      <c r="J18" s="35"/>
      <c r="K18" s="9"/>
    </row>
    <row r="19" spans="1:11" s="10" customFormat="1" x14ac:dyDescent="0.3">
      <c r="A19" s="49"/>
      <c r="B19" s="63"/>
      <c r="C19" s="65" t="s">
        <v>108</v>
      </c>
      <c r="D19" s="66">
        <v>0.1</v>
      </c>
      <c r="E19" s="11"/>
      <c r="F19" s="11"/>
      <c r="G19" s="11"/>
      <c r="H19" s="11"/>
      <c r="I19" s="11"/>
      <c r="J19" s="36"/>
      <c r="K19" s="13"/>
    </row>
    <row r="20" spans="1:11" s="10" customFormat="1" ht="20.399999999999999" x14ac:dyDescent="0.3">
      <c r="A20" s="49"/>
      <c r="B20" s="63"/>
      <c r="C20" s="27" t="s">
        <v>109</v>
      </c>
      <c r="D20" s="40"/>
      <c r="E20" s="81"/>
      <c r="F20" s="81"/>
      <c r="G20" s="9"/>
      <c r="H20" s="9"/>
      <c r="I20" s="9"/>
      <c r="J20" s="35"/>
      <c r="K20" s="9"/>
    </row>
    <row r="21" spans="1:11" s="8" customFormat="1" ht="49.2" customHeight="1" x14ac:dyDescent="0.3">
      <c r="A21" s="49"/>
      <c r="B21" s="55" t="s">
        <v>102</v>
      </c>
      <c r="C21" s="26" t="s">
        <v>108</v>
      </c>
      <c r="D21" s="39">
        <v>0.1</v>
      </c>
      <c r="E21" s="7"/>
      <c r="F21" s="76"/>
      <c r="G21" s="7"/>
      <c r="H21" s="7"/>
      <c r="I21" s="7"/>
      <c r="J21" s="34"/>
      <c r="K21" s="7"/>
    </row>
    <row r="22" spans="1:11" s="10" customFormat="1" ht="30.45" customHeight="1" x14ac:dyDescent="0.3">
      <c r="A22" s="49"/>
      <c r="B22" s="56"/>
      <c r="C22" s="27" t="s">
        <v>109</v>
      </c>
      <c r="D22" s="40"/>
      <c r="E22" s="9"/>
      <c r="F22" s="9"/>
      <c r="G22" s="9"/>
      <c r="H22" s="9"/>
      <c r="I22" s="9"/>
      <c r="J22" s="35"/>
      <c r="K22" s="9"/>
    </row>
    <row r="23" spans="1:11" s="8" customFormat="1" ht="49.2" customHeight="1" x14ac:dyDescent="0.3">
      <c r="A23" s="49"/>
      <c r="B23" s="56"/>
      <c r="C23" s="26" t="s">
        <v>108</v>
      </c>
      <c r="D23" s="39">
        <v>0.1</v>
      </c>
      <c r="E23" s="7"/>
      <c r="F23" s="76"/>
      <c r="G23" s="7"/>
      <c r="H23" s="7"/>
      <c r="I23" s="7"/>
      <c r="J23" s="34"/>
      <c r="K23" s="7"/>
    </row>
    <row r="24" spans="1:11" s="10" customFormat="1" ht="30.45" customHeight="1" x14ac:dyDescent="0.3">
      <c r="A24" s="49"/>
      <c r="B24" s="56"/>
      <c r="C24" s="27" t="s">
        <v>109</v>
      </c>
      <c r="D24" s="40"/>
      <c r="E24" s="9"/>
      <c r="F24" s="9"/>
      <c r="G24" s="9"/>
      <c r="H24" s="9"/>
      <c r="I24" s="9"/>
      <c r="J24" s="35"/>
      <c r="K24" s="9"/>
    </row>
    <row r="25" spans="1:11" s="10" customFormat="1" x14ac:dyDescent="0.3">
      <c r="A25" s="49"/>
      <c r="B25" s="56"/>
      <c r="C25" s="26" t="s">
        <v>108</v>
      </c>
      <c r="D25" s="39">
        <v>0.1</v>
      </c>
      <c r="E25" s="11"/>
      <c r="F25" s="11"/>
      <c r="G25" s="11"/>
      <c r="H25" s="11"/>
      <c r="I25" s="11"/>
      <c r="J25" s="22"/>
      <c r="K25" s="11"/>
    </row>
    <row r="26" spans="1:11" s="10" customFormat="1" ht="20.399999999999999" x14ac:dyDescent="0.3">
      <c r="A26" s="49"/>
      <c r="B26" s="56"/>
      <c r="C26" s="27" t="s">
        <v>109</v>
      </c>
      <c r="D26" s="40"/>
      <c r="E26" s="9"/>
      <c r="F26" s="9"/>
      <c r="G26" s="9"/>
      <c r="H26" s="9"/>
      <c r="I26" s="9"/>
      <c r="J26" s="37"/>
      <c r="K26" s="9"/>
    </row>
    <row r="27" spans="1:11" s="10" customFormat="1" x14ac:dyDescent="0.3">
      <c r="A27" s="49"/>
      <c r="B27" s="56"/>
      <c r="C27" s="26" t="s">
        <v>108</v>
      </c>
      <c r="D27" s="39">
        <v>0.1</v>
      </c>
      <c r="E27" s="11"/>
      <c r="F27" s="11"/>
      <c r="G27" s="11"/>
      <c r="H27" s="11"/>
      <c r="I27" s="11"/>
      <c r="J27" s="36"/>
      <c r="K27" s="11"/>
    </row>
    <row r="28" spans="1:11" s="10" customFormat="1" ht="20.399999999999999" x14ac:dyDescent="0.3">
      <c r="A28" s="49"/>
      <c r="B28" s="56"/>
      <c r="C28" s="27" t="s">
        <v>109</v>
      </c>
      <c r="D28" s="40"/>
      <c r="E28" s="9"/>
      <c r="F28" s="9"/>
      <c r="G28" s="9"/>
      <c r="H28" s="9"/>
      <c r="I28" s="9"/>
      <c r="J28" s="37"/>
      <c r="K28" s="9"/>
    </row>
    <row r="29" spans="1:11" s="10" customFormat="1" x14ac:dyDescent="0.3">
      <c r="A29" s="49"/>
      <c r="B29" s="56"/>
      <c r="C29" s="26" t="s">
        <v>108</v>
      </c>
      <c r="D29" s="39">
        <v>0.1</v>
      </c>
      <c r="E29" s="11"/>
      <c r="F29" s="11"/>
      <c r="G29" s="11"/>
      <c r="H29" s="11"/>
      <c r="I29" s="11"/>
      <c r="J29" s="36"/>
      <c r="K29" s="11"/>
    </row>
    <row r="30" spans="1:11" s="10" customFormat="1" ht="20.399999999999999" x14ac:dyDescent="0.3">
      <c r="A30" s="49"/>
      <c r="B30" s="56"/>
      <c r="C30" s="27" t="s">
        <v>109</v>
      </c>
      <c r="D30" s="84"/>
      <c r="E30" s="9"/>
      <c r="F30" s="9"/>
      <c r="G30" s="9"/>
      <c r="H30" s="9"/>
      <c r="I30" s="9"/>
      <c r="J30" s="37"/>
      <c r="K30" s="9"/>
    </row>
    <row r="31" spans="1:11" s="10" customFormat="1" ht="14.4" customHeight="1" x14ac:dyDescent="0.3">
      <c r="A31" s="49"/>
      <c r="B31" s="67" t="s">
        <v>22</v>
      </c>
      <c r="C31" s="82" t="s">
        <v>22</v>
      </c>
      <c r="D31" s="85"/>
      <c r="E31" s="83">
        <f>SUM(E30,E28,E26,E24,E22,E20,E18,E16,E14,E12)</f>
        <v>0</v>
      </c>
      <c r="F31" s="72">
        <f t="shared" ref="F31:I31" si="0">SUM(F30,F28,F26,F24,F22,,F20,F18,F16,F14,F12)</f>
        <v>0</v>
      </c>
      <c r="G31" s="72">
        <f t="shared" si="0"/>
        <v>0</v>
      </c>
      <c r="H31" s="72">
        <f t="shared" si="0"/>
        <v>0</v>
      </c>
      <c r="I31" s="72">
        <f t="shared" si="0"/>
        <v>0</v>
      </c>
      <c r="J31" s="50" t="e">
        <f>SUM(#REF!,#REF!,#REF!,J14,#REF!,#REF!,#REF!,#REF!,#REF!,#REF!,#REF!,J30,#REF!,#REF!,#REF!)</f>
        <v>#REF!</v>
      </c>
      <c r="K31" s="44" t="e">
        <f>SUM(#REF!,#REF!,#REF!,K14,#REF!,#REF!,#REF!,#REF!,#REF!,#REF!,#REF!,K30,#REF!,#REF!,#REF!)</f>
        <v>#REF!</v>
      </c>
    </row>
    <row r="32" spans="1:11" s="10" customFormat="1" ht="14.4" customHeight="1" thickBot="1" x14ac:dyDescent="0.35">
      <c r="A32" s="49"/>
      <c r="B32" s="68"/>
      <c r="C32" s="27" t="s">
        <v>112</v>
      </c>
      <c r="D32" s="41"/>
      <c r="E32" s="78"/>
      <c r="F32" s="78"/>
      <c r="G32" s="78"/>
      <c r="H32" s="78"/>
      <c r="I32" s="78"/>
      <c r="J32" s="51"/>
      <c r="K32" s="45"/>
    </row>
    <row r="33" spans="1:11" s="12" customFormat="1" ht="14.4" customHeight="1" thickBot="1" x14ac:dyDescent="0.35">
      <c r="A33" s="49"/>
      <c r="B33" s="68"/>
      <c r="C33" s="73" t="s">
        <v>23</v>
      </c>
      <c r="D33" s="71">
        <f>SUM(,D29,D27,D25,D23,D21,D19,D17,D15,D13,D11)</f>
        <v>0.99999999999999989</v>
      </c>
      <c r="E33" s="79">
        <f>($D$11*E12)+($D$13*E14)+($D$15*E16)+($D17*E18)+($D$19*E20)+($D$21*E22)+($D$23*E24)+($D$25*E26)+($D$27*E28)+($D$29*E30)</f>
        <v>0</v>
      </c>
      <c r="F33" s="79">
        <f t="shared" ref="F33:I33" si="1">($D$11*F12)+($D$13*F14)+($D$15*F16)+($D17*F18)+($D$19*F20)+($D$21*F22)+($D$23*F24)+($D$25*F26)+($D$27*F28)+($D$29*F30)</f>
        <v>0</v>
      </c>
      <c r="G33" s="79">
        <f t="shared" si="1"/>
        <v>0</v>
      </c>
      <c r="H33" s="79">
        <f t="shared" si="1"/>
        <v>0</v>
      </c>
      <c r="I33" s="79">
        <f t="shared" si="1"/>
        <v>0</v>
      </c>
      <c r="J33" s="52" t="e">
        <f>(#REF!*#REF!)+(#REF!*#REF!)+(#REF!*#REF!)+($D$13*J14)+(#REF!*#REF!)+(#REF!*#REF!)+(#REF!*#REF!)+(#REF!*#REF!)+(#REF!*#REF!)+(#REF!*#REF!)+(#REF!*#REF!)+(#REF!*#REF!)+($D$29*J30)+(#REF!*#REF!)+(#REF!*#REF!)+(#REF!*#REF!)</f>
        <v>#REF!</v>
      </c>
      <c r="K33" s="46" t="e">
        <f>(#REF!*#REF!)+(#REF!*#REF!)+(#REF!*#REF!)+($D$13*K14)+(#REF!*#REF!)+(#REF!*#REF!)+(#REF!*#REF!)+(#REF!*#REF!)+(#REF!*#REF!)+(#REF!*#REF!)+(#REF!*#REF!)+(#REF!*#REF!)+($D$29*K30)+(#REF!*#REF!)+(#REF!*#REF!)+(#REF!*#REF!)</f>
        <v>#REF!</v>
      </c>
    </row>
    <row r="34" spans="1:11" s="12" customFormat="1" ht="14.4" customHeight="1" thickBot="1" x14ac:dyDescent="0.35">
      <c r="A34" s="49"/>
      <c r="B34" s="69"/>
      <c r="C34" s="42" t="s">
        <v>24</v>
      </c>
      <c r="D34" s="43"/>
      <c r="E34" s="80"/>
      <c r="F34" s="80"/>
      <c r="G34" s="80"/>
      <c r="H34" s="80"/>
      <c r="I34" s="80"/>
      <c r="J34" s="53"/>
      <c r="K34" s="47"/>
    </row>
    <row r="35" spans="1:11" x14ac:dyDescent="0.3">
      <c r="D35" s="23"/>
    </row>
  </sheetData>
  <mergeCells count="25">
    <mergeCell ref="J33:J34"/>
    <mergeCell ref="K33:K34"/>
    <mergeCell ref="G31:G32"/>
    <mergeCell ref="H31:H32"/>
    <mergeCell ref="I31:I32"/>
    <mergeCell ref="J31:J32"/>
    <mergeCell ref="K31:K32"/>
    <mergeCell ref="E33:E34"/>
    <mergeCell ref="F33:F34"/>
    <mergeCell ref="G33:G34"/>
    <mergeCell ref="H33:H34"/>
    <mergeCell ref="I33:I34"/>
    <mergeCell ref="A10:A34"/>
    <mergeCell ref="B10:B20"/>
    <mergeCell ref="B21:B30"/>
    <mergeCell ref="B31:B34"/>
    <mergeCell ref="E31:E32"/>
    <mergeCell ref="F31:F32"/>
    <mergeCell ref="B1:I1"/>
    <mergeCell ref="B2:D2"/>
    <mergeCell ref="A3:A8"/>
    <mergeCell ref="B3:D3"/>
    <mergeCell ref="B4:D4"/>
    <mergeCell ref="B5:D5"/>
    <mergeCell ref="B6:D8"/>
  </mergeCells>
  <conditionalFormatting sqref="F14:I14 I13 G29:H29 J13:K14 E13:E14 J29:K30 E29:E30 F30:I30">
    <cfRule type="colorScale" priority="28">
      <colorScale>
        <cfvo type="num" val="0"/>
        <cfvo type="num" val="1"/>
        <cfvo type="num" val="2"/>
        <color rgb="FFFBA3A5"/>
        <color theme="6" tint="0.39997558519241921"/>
        <color rgb="FF61C5C3"/>
      </colorScale>
    </cfRule>
  </conditionalFormatting>
  <conditionalFormatting sqref="F13">
    <cfRule type="colorScale" priority="26">
      <colorScale>
        <cfvo type="num" val="0"/>
        <cfvo type="num" val="1"/>
        <cfvo type="num" val="2"/>
        <color rgb="FFFBA3A5"/>
        <color theme="6" tint="0.39997558519241921"/>
        <color rgb="FF61C5C3"/>
      </colorScale>
    </cfRule>
  </conditionalFormatting>
  <conditionalFormatting sqref="G13">
    <cfRule type="colorScale" priority="25">
      <colorScale>
        <cfvo type="num" val="0"/>
        <cfvo type="num" val="1"/>
        <cfvo type="num" val="2"/>
        <color rgb="FFFBA3A5"/>
        <color theme="6" tint="0.39997558519241921"/>
        <color rgb="FF61C5C3"/>
      </colorScale>
    </cfRule>
  </conditionalFormatting>
  <conditionalFormatting sqref="H13">
    <cfRule type="colorScale" priority="24">
      <colorScale>
        <cfvo type="num" val="0"/>
        <cfvo type="num" val="1"/>
        <cfvo type="num" val="2"/>
        <color rgb="FFFBA3A5"/>
        <color theme="6" tint="0.39997558519241921"/>
        <color rgb="FF61C5C3"/>
      </colorScale>
    </cfRule>
  </conditionalFormatting>
  <conditionalFormatting sqref="F29">
    <cfRule type="colorScale" priority="18">
      <colorScale>
        <cfvo type="num" val="0"/>
        <cfvo type="num" val="1"/>
        <cfvo type="num" val="2"/>
        <color rgb="FFFBA3A5"/>
        <color theme="6" tint="0.39997558519241921"/>
        <color rgb="FF61C5C3"/>
      </colorScale>
    </cfRule>
  </conditionalFormatting>
  <conditionalFormatting sqref="I29">
    <cfRule type="colorScale" priority="19">
      <colorScale>
        <cfvo type="num" val="0"/>
        <cfvo type="num" val="1"/>
        <cfvo type="num" val="2"/>
        <color rgb="FFFBA3A5"/>
        <color theme="6" tint="0.39997558519241921"/>
        <color rgb="FF61C5C3"/>
      </colorScale>
    </cfRule>
  </conditionalFormatting>
  <conditionalFormatting sqref="F22:K22">
    <cfRule type="colorScale" priority="16">
      <colorScale>
        <cfvo type="num" val="0"/>
        <cfvo type="num" val="1"/>
        <cfvo type="num" val="2"/>
        <color rgb="FFFBA3A5"/>
        <color theme="6" tint="0.39997558519241921"/>
        <color rgb="FF61C5C3"/>
      </colorScale>
    </cfRule>
  </conditionalFormatting>
  <conditionalFormatting sqref="E22">
    <cfRule type="colorScale" priority="15">
      <colorScale>
        <cfvo type="num" val="0"/>
        <cfvo type="num" val="1"/>
        <cfvo type="num" val="2"/>
        <color rgb="FFFBA3A5"/>
        <color theme="6" tint="0.39997558519241921"/>
        <color rgb="FF61C5C3"/>
      </colorScale>
    </cfRule>
  </conditionalFormatting>
  <conditionalFormatting sqref="F12:I12 H11:I11 J11:K12 E11:E12">
    <cfRule type="colorScale" priority="14">
      <colorScale>
        <cfvo type="num" val="0"/>
        <cfvo type="num" val="1"/>
        <cfvo type="num" val="2"/>
        <color rgb="FFFBA3A5"/>
        <color theme="6" tint="0.39997558519241921"/>
        <color rgb="FF61C5C3"/>
      </colorScale>
    </cfRule>
  </conditionalFormatting>
  <conditionalFormatting sqref="F11">
    <cfRule type="colorScale" priority="13">
      <colorScale>
        <cfvo type="num" val="0"/>
        <cfvo type="num" val="1"/>
        <cfvo type="num" val="2"/>
        <color rgb="FFFBA3A5"/>
        <color theme="6" tint="0.39997558519241921"/>
        <color rgb="FF61C5C3"/>
      </colorScale>
    </cfRule>
  </conditionalFormatting>
  <conditionalFormatting sqref="G11">
    <cfRule type="colorScale" priority="12">
      <colorScale>
        <cfvo type="num" val="0"/>
        <cfvo type="num" val="1"/>
        <cfvo type="num" val="2"/>
        <color rgb="FFFBA3A5"/>
        <color theme="6" tint="0.39997558519241921"/>
        <color rgb="FF61C5C3"/>
      </colorScale>
    </cfRule>
  </conditionalFormatting>
  <conditionalFormatting sqref="F15:F18 G15:I20 E15:E20 K15:K20 J15:J18">
    <cfRule type="colorScale" priority="11">
      <colorScale>
        <cfvo type="num" val="0"/>
        <cfvo type="num" val="1"/>
        <cfvo type="num" val="2"/>
        <color rgb="FFFBA3A5"/>
        <color theme="6" tint="0.39997558519241921"/>
        <color rgb="FF61C5C3"/>
      </colorScale>
    </cfRule>
  </conditionalFormatting>
  <conditionalFormatting sqref="J19:J20">
    <cfRule type="colorScale" priority="10">
      <colorScale>
        <cfvo type="num" val="0"/>
        <cfvo type="num" val="1"/>
        <cfvo type="num" val="2"/>
        <color rgb="FFFBA3A5"/>
        <color theme="6" tint="0.39997558519241921"/>
        <color rgb="FF61C5C3"/>
      </colorScale>
    </cfRule>
  </conditionalFormatting>
  <conditionalFormatting sqref="F20">
    <cfRule type="colorScale" priority="9">
      <colorScale>
        <cfvo type="num" val="0"/>
        <cfvo type="num" val="1"/>
        <cfvo type="num" val="2"/>
        <color rgb="FFFBA3A5"/>
        <color theme="6" tint="0.39997558519241921"/>
        <color rgb="FF61C5C3"/>
      </colorScale>
    </cfRule>
  </conditionalFormatting>
  <conditionalFormatting sqref="F19">
    <cfRule type="colorScale" priority="8">
      <colorScale>
        <cfvo type="num" val="0"/>
        <cfvo type="num" val="1"/>
        <cfvo type="num" val="2"/>
        <color rgb="FFFBA3A5"/>
        <color theme="6" tint="0.39997558519241921"/>
        <color rgb="FF61C5C3"/>
      </colorScale>
    </cfRule>
  </conditionalFormatting>
  <conditionalFormatting sqref="F24:K24">
    <cfRule type="colorScale" priority="7">
      <colorScale>
        <cfvo type="num" val="0"/>
        <cfvo type="num" val="1"/>
        <cfvo type="num" val="2"/>
        <color rgb="FFFBA3A5"/>
        <color theme="6" tint="0.39997558519241921"/>
        <color rgb="FF61C5C3"/>
      </colorScale>
    </cfRule>
  </conditionalFormatting>
  <conditionalFormatting sqref="E24">
    <cfRule type="colorScale" priority="6">
      <colorScale>
        <cfvo type="num" val="0"/>
        <cfvo type="num" val="1"/>
        <cfvo type="num" val="2"/>
        <color rgb="FFFBA3A5"/>
        <color theme="6" tint="0.39997558519241921"/>
        <color rgb="FF61C5C3"/>
      </colorScale>
    </cfRule>
  </conditionalFormatting>
  <conditionalFormatting sqref="E25:I26">
    <cfRule type="colorScale" priority="5">
      <colorScale>
        <cfvo type="num" val="0"/>
        <cfvo type="num" val="1"/>
        <cfvo type="num" val="2"/>
        <color rgb="FFFBA3A5"/>
        <color theme="6" tint="0.39997558519241921"/>
        <color rgb="FF61C5C3"/>
      </colorScale>
    </cfRule>
  </conditionalFormatting>
  <conditionalFormatting sqref="J25:J26">
    <cfRule type="colorScale" priority="3">
      <colorScale>
        <cfvo type="num" val="0"/>
        <cfvo type="num" val="1"/>
        <cfvo type="num" val="2"/>
        <color rgb="FFFBA3A5"/>
        <color theme="6" tint="0.39997558519241921"/>
        <color rgb="FF61C5C3"/>
      </colorScale>
    </cfRule>
  </conditionalFormatting>
  <conditionalFormatting sqref="K25:K26">
    <cfRule type="colorScale" priority="4">
      <colorScale>
        <cfvo type="num" val="0"/>
        <cfvo type="num" val="1"/>
        <cfvo type="num" val="2"/>
        <color rgb="FFFBA3A5"/>
        <color theme="6" tint="0.39997558519241921"/>
        <color rgb="FF61C5C3"/>
      </colorScale>
    </cfRule>
  </conditionalFormatting>
  <conditionalFormatting sqref="K27:K28 E27:I28">
    <cfRule type="colorScale" priority="2">
      <colorScale>
        <cfvo type="num" val="0"/>
        <cfvo type="num" val="1"/>
        <cfvo type="num" val="2"/>
        <color rgb="FFFBA3A5"/>
        <color theme="6" tint="0.39997558519241921"/>
        <color rgb="FF61C5C3"/>
      </colorScale>
    </cfRule>
  </conditionalFormatting>
  <conditionalFormatting sqref="J27:J28">
    <cfRule type="colorScale" priority="1">
      <colorScale>
        <cfvo type="num" val="0"/>
        <cfvo type="num" val="1"/>
        <cfvo type="num" val="2"/>
        <color rgb="FFFBA3A5"/>
        <color theme="6" tint="0.39997558519241921"/>
        <color rgb="FF61C5C3"/>
      </colorScale>
    </cfRule>
  </conditionalFormatting>
  <hyperlinks>
    <hyperlink ref="K3" r:id="rId1"/>
    <hyperlink ref="K5" r:id="rId2"/>
    <hyperlink ref="K6" r:id="rId3"/>
    <hyperlink ref="K7" r:id="rId4"/>
    <hyperlink ref="K8" r:id="rId5"/>
    <hyperlink ref="J6" r:id="rId6"/>
    <hyperlink ref="J7" r:id="rId7"/>
    <hyperlink ref="J8" r:id="rId8"/>
    <hyperlink ref="J5" r:id="rId9"/>
  </hyperlinks>
  <pageMargins left="0.7" right="0.7" top="0.75" bottom="0.75" header="0.3" footer="0.3"/>
  <pageSetup orientation="portrait" r:id="rId10"/>
  <legacy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
  <sheetViews>
    <sheetView topLeftCell="B1" zoomScale="67" zoomScaleNormal="85" workbookViewId="0">
      <pane xSplit="3" topLeftCell="E1" activePane="topRight" state="frozen"/>
      <selection activeCell="B1" sqref="B1"/>
      <selection pane="topRight" activeCell="E38" sqref="E38"/>
    </sheetView>
  </sheetViews>
  <sheetFormatPr defaultColWidth="8.88671875" defaultRowHeight="14.4" x14ac:dyDescent="0.3"/>
  <cols>
    <col min="1" max="1" width="3.21875" style="1" hidden="1" customWidth="1"/>
    <col min="2" max="2" width="3.21875" style="1" customWidth="1"/>
    <col min="3" max="3" width="69.88671875" style="1" customWidth="1"/>
    <col min="4" max="4" width="10.33203125" style="14" customWidth="1"/>
    <col min="5" max="9" width="55.77734375" style="19" customWidth="1"/>
    <col min="10" max="11" width="55.77734375" style="2" hidden="1" customWidth="1"/>
    <col min="12" max="16384" width="8.88671875" style="1"/>
  </cols>
  <sheetData>
    <row r="1" spans="1:11" ht="19.2" customHeight="1" x14ac:dyDescent="0.4">
      <c r="B1" s="54" t="s">
        <v>103</v>
      </c>
      <c r="C1" s="54"/>
      <c r="D1" s="54"/>
      <c r="E1" s="54"/>
      <c r="F1" s="54"/>
      <c r="G1" s="54"/>
      <c r="H1" s="54"/>
      <c r="I1" s="54"/>
    </row>
    <row r="2" spans="1:11" ht="16.2" customHeight="1" x14ac:dyDescent="0.3">
      <c r="A2" s="21"/>
      <c r="B2" s="58" t="s">
        <v>0</v>
      </c>
      <c r="C2" s="58"/>
      <c r="D2" s="58"/>
      <c r="E2" s="75" t="s">
        <v>38</v>
      </c>
      <c r="F2" s="75" t="s">
        <v>39</v>
      </c>
      <c r="G2" s="75" t="s">
        <v>40</v>
      </c>
      <c r="H2" s="75" t="s">
        <v>41</v>
      </c>
      <c r="I2" s="75" t="s">
        <v>42</v>
      </c>
      <c r="J2" s="29" t="s">
        <v>30</v>
      </c>
      <c r="K2" s="3" t="s">
        <v>1</v>
      </c>
    </row>
    <row r="3" spans="1:11" ht="14.4" customHeight="1" x14ac:dyDescent="0.3">
      <c r="A3" s="48" t="s">
        <v>0</v>
      </c>
      <c r="B3" s="59" t="s">
        <v>2</v>
      </c>
      <c r="C3" s="59"/>
      <c r="D3" s="59"/>
      <c r="E3" s="17" t="s">
        <v>44</v>
      </c>
      <c r="F3" s="16"/>
      <c r="G3" s="16"/>
      <c r="H3" s="17"/>
      <c r="I3" s="16"/>
      <c r="J3" s="30" t="s">
        <v>31</v>
      </c>
      <c r="K3" s="4" t="s">
        <v>3</v>
      </c>
    </row>
    <row r="4" spans="1:11" ht="14.4" customHeight="1" x14ac:dyDescent="0.3">
      <c r="A4" s="48"/>
      <c r="B4" s="59" t="s">
        <v>4</v>
      </c>
      <c r="C4" s="59"/>
      <c r="D4" s="59"/>
      <c r="E4" s="17" t="s">
        <v>45</v>
      </c>
      <c r="F4" s="17"/>
      <c r="G4" s="17"/>
      <c r="H4" s="17"/>
      <c r="I4" s="17"/>
      <c r="J4" s="31" t="s">
        <v>32</v>
      </c>
      <c r="K4" s="5" t="s">
        <v>5</v>
      </c>
    </row>
    <row r="5" spans="1:11" x14ac:dyDescent="0.3">
      <c r="A5" s="48"/>
      <c r="B5" s="59" t="s">
        <v>6</v>
      </c>
      <c r="C5" s="59"/>
      <c r="D5" s="59"/>
      <c r="E5" s="16" t="s">
        <v>46</v>
      </c>
      <c r="F5" s="16"/>
      <c r="G5" s="16"/>
      <c r="H5" s="16"/>
      <c r="I5" s="16"/>
      <c r="J5" s="32" t="s">
        <v>33</v>
      </c>
      <c r="K5" s="4" t="s">
        <v>7</v>
      </c>
    </row>
    <row r="6" spans="1:11" x14ac:dyDescent="0.3">
      <c r="A6" s="48"/>
      <c r="B6" s="60" t="s">
        <v>43</v>
      </c>
      <c r="C6" s="60"/>
      <c r="D6" s="60"/>
      <c r="E6" s="20" t="s">
        <v>47</v>
      </c>
      <c r="F6" s="20"/>
      <c r="G6" s="16"/>
      <c r="H6" s="16"/>
      <c r="I6" s="20"/>
      <c r="J6" s="32" t="s">
        <v>27</v>
      </c>
      <c r="K6" s="4" t="s">
        <v>8</v>
      </c>
    </row>
    <row r="7" spans="1:11" x14ac:dyDescent="0.3">
      <c r="A7" s="48"/>
      <c r="B7" s="61"/>
      <c r="C7" s="61"/>
      <c r="D7" s="61"/>
      <c r="E7" s="20" t="s">
        <v>48</v>
      </c>
      <c r="F7" s="20"/>
      <c r="G7" s="16"/>
      <c r="H7" s="16"/>
      <c r="I7" s="20"/>
      <c r="J7" s="32" t="s">
        <v>28</v>
      </c>
      <c r="K7" s="4" t="s">
        <v>9</v>
      </c>
    </row>
    <row r="8" spans="1:11" x14ac:dyDescent="0.3">
      <c r="A8" s="48"/>
      <c r="B8" s="61"/>
      <c r="C8" s="61"/>
      <c r="D8" s="61"/>
      <c r="E8" s="20" t="s">
        <v>49</v>
      </c>
      <c r="F8" s="20"/>
      <c r="G8" s="16"/>
      <c r="H8" s="17"/>
      <c r="I8" s="20"/>
      <c r="J8" s="32" t="s">
        <v>29</v>
      </c>
      <c r="K8" s="4" t="s">
        <v>10</v>
      </c>
    </row>
    <row r="9" spans="1:11" x14ac:dyDescent="0.3">
      <c r="C9" s="24"/>
      <c r="D9" s="23"/>
      <c r="E9" s="9"/>
      <c r="F9" s="9"/>
      <c r="G9" s="9"/>
      <c r="H9" s="9"/>
      <c r="I9" s="9"/>
    </row>
    <row r="10" spans="1:11" x14ac:dyDescent="0.3">
      <c r="A10" s="49" t="s">
        <v>21</v>
      </c>
      <c r="B10" s="62" t="s">
        <v>80</v>
      </c>
      <c r="C10" s="25" t="s">
        <v>11</v>
      </c>
      <c r="D10" s="38" t="s">
        <v>26</v>
      </c>
      <c r="E10" s="18" t="s">
        <v>38</v>
      </c>
      <c r="F10" s="18" t="s">
        <v>39</v>
      </c>
      <c r="G10" s="18" t="s">
        <v>40</v>
      </c>
      <c r="H10" s="18" t="s">
        <v>41</v>
      </c>
      <c r="I10" s="18" t="s">
        <v>42</v>
      </c>
      <c r="J10" s="33" t="s">
        <v>30</v>
      </c>
      <c r="K10" s="6" t="s">
        <v>1</v>
      </c>
    </row>
    <row r="11" spans="1:11" s="10" customFormat="1" x14ac:dyDescent="0.3">
      <c r="A11" s="49"/>
      <c r="B11" s="63"/>
      <c r="C11" s="65" t="s">
        <v>76</v>
      </c>
      <c r="D11" s="66">
        <v>0.1</v>
      </c>
      <c r="E11" s="11" t="s">
        <v>54</v>
      </c>
      <c r="F11" s="11" t="s">
        <v>55</v>
      </c>
      <c r="G11" s="11" t="s">
        <v>54</v>
      </c>
      <c r="H11" s="11" t="s">
        <v>54</v>
      </c>
      <c r="I11" s="11" t="s">
        <v>56</v>
      </c>
      <c r="J11" s="36"/>
      <c r="K11" s="11"/>
    </row>
    <row r="12" spans="1:11" s="10" customFormat="1" ht="25.8" customHeight="1" x14ac:dyDescent="0.3">
      <c r="A12" s="49"/>
      <c r="B12" s="63"/>
      <c r="C12" s="27" t="s">
        <v>51</v>
      </c>
      <c r="D12" s="40"/>
      <c r="E12" s="9">
        <v>1</v>
      </c>
      <c r="F12" s="9">
        <v>0</v>
      </c>
      <c r="G12" s="9">
        <v>1</v>
      </c>
      <c r="H12" s="9">
        <v>1</v>
      </c>
      <c r="I12" s="9">
        <v>0</v>
      </c>
      <c r="J12" s="37"/>
      <c r="K12" s="9"/>
    </row>
    <row r="13" spans="1:11" s="10" customFormat="1" x14ac:dyDescent="0.3">
      <c r="A13" s="49"/>
      <c r="B13" s="63"/>
      <c r="C13" s="65" t="s">
        <v>19</v>
      </c>
      <c r="D13" s="66">
        <v>0.15</v>
      </c>
      <c r="E13" s="11" t="s">
        <v>57</v>
      </c>
      <c r="F13" s="11" t="s">
        <v>57</v>
      </c>
      <c r="G13" s="11" t="s">
        <v>57</v>
      </c>
      <c r="H13" s="11" t="s">
        <v>57</v>
      </c>
      <c r="I13" s="11" t="s">
        <v>50</v>
      </c>
      <c r="J13" s="36"/>
      <c r="K13" s="11"/>
    </row>
    <row r="14" spans="1:11" s="10" customFormat="1" ht="20.399999999999999" x14ac:dyDescent="0.3">
      <c r="A14" s="49"/>
      <c r="B14" s="63"/>
      <c r="C14" s="27" t="s">
        <v>53</v>
      </c>
      <c r="D14" s="40"/>
      <c r="E14" s="9">
        <v>1</v>
      </c>
      <c r="F14" s="9">
        <v>1</v>
      </c>
      <c r="G14" s="9">
        <v>1</v>
      </c>
      <c r="H14" s="9">
        <v>1</v>
      </c>
      <c r="I14" s="9">
        <v>0</v>
      </c>
      <c r="J14" s="37"/>
      <c r="K14" s="9"/>
    </row>
    <row r="15" spans="1:11" s="10" customFormat="1" ht="33" customHeight="1" x14ac:dyDescent="0.3">
      <c r="A15" s="49"/>
      <c r="B15" s="63"/>
      <c r="C15" s="65" t="s">
        <v>66</v>
      </c>
      <c r="D15" s="66">
        <v>0.1</v>
      </c>
      <c r="E15" s="11" t="s">
        <v>68</v>
      </c>
      <c r="F15" s="11" t="s">
        <v>68</v>
      </c>
      <c r="G15" s="11" t="s">
        <v>68</v>
      </c>
      <c r="H15" s="11" t="s">
        <v>68</v>
      </c>
      <c r="I15" s="11" t="s">
        <v>104</v>
      </c>
      <c r="J15" s="36"/>
      <c r="K15" s="13"/>
    </row>
    <row r="16" spans="1:11" s="10" customFormat="1" ht="20.399999999999999" x14ac:dyDescent="0.3">
      <c r="A16" s="49"/>
      <c r="B16" s="63"/>
      <c r="C16" s="27" t="s">
        <v>67</v>
      </c>
      <c r="D16" s="40"/>
      <c r="E16" s="9">
        <v>1</v>
      </c>
      <c r="F16" s="9">
        <v>1</v>
      </c>
      <c r="G16" s="9">
        <v>1</v>
      </c>
      <c r="H16" s="9">
        <v>1</v>
      </c>
      <c r="I16" s="9">
        <v>0</v>
      </c>
      <c r="J16" s="35"/>
      <c r="K16" s="9"/>
    </row>
    <row r="17" spans="1:11" s="10" customFormat="1" ht="27" customHeight="1" x14ac:dyDescent="0.3">
      <c r="A17" s="49"/>
      <c r="B17" s="63"/>
      <c r="C17" s="65" t="s">
        <v>18</v>
      </c>
      <c r="D17" s="66">
        <v>0.1</v>
      </c>
      <c r="E17" s="11" t="s">
        <v>78</v>
      </c>
      <c r="F17" s="11" t="s">
        <v>81</v>
      </c>
      <c r="G17" s="11" t="s">
        <v>78</v>
      </c>
      <c r="H17" s="11" t="s">
        <v>78</v>
      </c>
      <c r="I17" s="11" t="s">
        <v>79</v>
      </c>
      <c r="J17" s="36"/>
      <c r="K17" s="13"/>
    </row>
    <row r="18" spans="1:11" s="10" customFormat="1" ht="30.6" x14ac:dyDescent="0.3">
      <c r="A18" s="49"/>
      <c r="B18" s="63"/>
      <c r="C18" s="27" t="s">
        <v>77</v>
      </c>
      <c r="D18" s="40"/>
      <c r="E18" s="9">
        <v>1</v>
      </c>
      <c r="F18" s="9">
        <v>0.25</v>
      </c>
      <c r="G18" s="9">
        <v>1</v>
      </c>
      <c r="H18" s="9">
        <v>1</v>
      </c>
      <c r="I18" s="9">
        <v>0</v>
      </c>
      <c r="J18" s="35"/>
      <c r="K18" s="9"/>
    </row>
    <row r="19" spans="1:11" s="10" customFormat="1" ht="28.8" x14ac:dyDescent="0.3">
      <c r="A19" s="49"/>
      <c r="B19" s="63"/>
      <c r="C19" s="65" t="s">
        <v>25</v>
      </c>
      <c r="D19" s="66">
        <v>0.05</v>
      </c>
      <c r="E19" s="11" t="s">
        <v>70</v>
      </c>
      <c r="F19" s="11" t="s">
        <v>71</v>
      </c>
      <c r="G19" s="11" t="s">
        <v>71</v>
      </c>
      <c r="H19" s="11" t="s">
        <v>71</v>
      </c>
      <c r="I19" s="11" t="s">
        <v>72</v>
      </c>
      <c r="J19" s="36"/>
      <c r="K19" s="13"/>
    </row>
    <row r="20" spans="1:11" s="10" customFormat="1" ht="20.399999999999999" x14ac:dyDescent="0.3">
      <c r="A20" s="49"/>
      <c r="B20" s="63"/>
      <c r="C20" s="27" t="s">
        <v>69</v>
      </c>
      <c r="D20" s="40"/>
      <c r="E20" s="15">
        <v>0.25</v>
      </c>
      <c r="F20" s="15">
        <v>1</v>
      </c>
      <c r="G20" s="9">
        <v>1</v>
      </c>
      <c r="H20" s="9">
        <v>1</v>
      </c>
      <c r="I20" s="9">
        <v>0</v>
      </c>
      <c r="J20" s="35"/>
      <c r="K20" s="9"/>
    </row>
    <row r="21" spans="1:11" s="10" customFormat="1" ht="14.4" customHeight="1" x14ac:dyDescent="0.3">
      <c r="A21" s="49"/>
      <c r="B21" s="63"/>
      <c r="C21" s="65" t="s">
        <v>15</v>
      </c>
      <c r="D21" s="66">
        <v>0.05</v>
      </c>
      <c r="E21" s="11" t="s">
        <v>59</v>
      </c>
      <c r="F21" s="11" t="s">
        <v>59</v>
      </c>
      <c r="G21" s="11" t="s">
        <v>59</v>
      </c>
      <c r="H21" s="11" t="s">
        <v>59</v>
      </c>
      <c r="I21" s="11" t="s">
        <v>59</v>
      </c>
      <c r="J21" s="36"/>
      <c r="K21" s="13"/>
    </row>
    <row r="22" spans="1:11" s="10" customFormat="1" ht="20.399999999999999" x14ac:dyDescent="0.3">
      <c r="A22" s="49"/>
      <c r="B22" s="63"/>
      <c r="C22" s="27" t="s">
        <v>58</v>
      </c>
      <c r="D22" s="40"/>
      <c r="E22" s="9">
        <v>1</v>
      </c>
      <c r="F22" s="9">
        <v>1</v>
      </c>
      <c r="G22" s="9">
        <v>1</v>
      </c>
      <c r="H22" s="9">
        <v>1</v>
      </c>
      <c r="I22" s="9">
        <v>1</v>
      </c>
      <c r="J22" s="37"/>
      <c r="K22" s="9"/>
    </row>
    <row r="23" spans="1:11" s="10" customFormat="1" ht="28.8" x14ac:dyDescent="0.3">
      <c r="A23" s="49"/>
      <c r="B23" s="63"/>
      <c r="C23" s="65" t="s">
        <v>16</v>
      </c>
      <c r="D23" s="66">
        <v>0.05</v>
      </c>
      <c r="E23" s="11" t="s">
        <v>105</v>
      </c>
      <c r="F23" s="11" t="s">
        <v>106</v>
      </c>
      <c r="G23" s="11" t="s">
        <v>105</v>
      </c>
      <c r="H23" s="11" t="s">
        <v>105</v>
      </c>
      <c r="I23" s="11" t="s">
        <v>65</v>
      </c>
      <c r="J23" s="36"/>
      <c r="K23" s="13"/>
    </row>
    <row r="24" spans="1:11" s="10" customFormat="1" ht="20.399999999999999" x14ac:dyDescent="0.3">
      <c r="A24" s="49"/>
      <c r="B24" s="63"/>
      <c r="C24" s="27" t="s">
        <v>64</v>
      </c>
      <c r="D24" s="40"/>
      <c r="E24" s="9">
        <v>1</v>
      </c>
      <c r="F24" s="9">
        <v>0.25</v>
      </c>
      <c r="G24" s="9">
        <v>1</v>
      </c>
      <c r="H24" s="9">
        <v>1</v>
      </c>
      <c r="I24" s="9">
        <v>0</v>
      </c>
      <c r="J24" s="35"/>
      <c r="K24" s="9"/>
    </row>
    <row r="25" spans="1:11" s="10" customFormat="1" ht="28.8" x14ac:dyDescent="0.3">
      <c r="A25" s="49"/>
      <c r="B25" s="63"/>
      <c r="C25" s="65" t="s">
        <v>20</v>
      </c>
      <c r="D25" s="66">
        <v>0.05</v>
      </c>
      <c r="E25" s="11" t="s">
        <v>35</v>
      </c>
      <c r="F25" s="11" t="s">
        <v>35</v>
      </c>
      <c r="G25" s="11" t="s">
        <v>35</v>
      </c>
      <c r="H25" s="11" t="s">
        <v>74</v>
      </c>
      <c r="I25" s="11" t="s">
        <v>75</v>
      </c>
      <c r="J25" s="36"/>
      <c r="K25" s="13"/>
    </row>
    <row r="26" spans="1:11" s="10" customFormat="1" ht="20.399999999999999" x14ac:dyDescent="0.3">
      <c r="A26" s="49"/>
      <c r="B26" s="64"/>
      <c r="C26" s="27" t="s">
        <v>73</v>
      </c>
      <c r="D26" s="40"/>
      <c r="E26" s="9">
        <v>1</v>
      </c>
      <c r="F26" s="9">
        <v>1</v>
      </c>
      <c r="G26" s="9">
        <v>1</v>
      </c>
      <c r="H26" s="9">
        <v>0.25</v>
      </c>
      <c r="I26" s="15">
        <v>0</v>
      </c>
      <c r="J26" s="35"/>
      <c r="K26" s="9"/>
    </row>
    <row r="27" spans="1:11" s="8" customFormat="1" ht="49.2" customHeight="1" x14ac:dyDescent="0.3">
      <c r="A27" s="49"/>
      <c r="B27" s="55" t="s">
        <v>102</v>
      </c>
      <c r="C27" s="26" t="s">
        <v>17</v>
      </c>
      <c r="D27" s="39">
        <v>0.15</v>
      </c>
      <c r="E27" s="7">
        <v>50000</v>
      </c>
      <c r="F27" s="76">
        <v>55000</v>
      </c>
      <c r="G27" s="7">
        <v>75000</v>
      </c>
      <c r="H27" s="7">
        <v>100000</v>
      </c>
      <c r="I27" s="7">
        <v>35000</v>
      </c>
      <c r="J27" s="34"/>
      <c r="K27" s="7"/>
    </row>
    <row r="28" spans="1:11" s="10" customFormat="1" ht="30.45" customHeight="1" x14ac:dyDescent="0.3">
      <c r="A28" s="49"/>
      <c r="B28" s="56"/>
      <c r="C28" s="27" t="s">
        <v>52</v>
      </c>
      <c r="D28" s="40"/>
      <c r="E28" s="9">
        <v>1</v>
      </c>
      <c r="F28" s="9">
        <v>0.75</v>
      </c>
      <c r="G28" s="9">
        <v>0</v>
      </c>
      <c r="H28" s="9">
        <v>0</v>
      </c>
      <c r="I28" s="9">
        <v>1</v>
      </c>
      <c r="J28" s="35"/>
      <c r="K28" s="9"/>
    </row>
    <row r="29" spans="1:11" s="8" customFormat="1" ht="49.2" customHeight="1" x14ac:dyDescent="0.3">
      <c r="A29" s="49"/>
      <c r="B29" s="56"/>
      <c r="C29" s="26" t="s">
        <v>95</v>
      </c>
      <c r="D29" s="39">
        <v>0.1</v>
      </c>
      <c r="E29" s="7" t="s">
        <v>100</v>
      </c>
      <c r="F29" s="76" t="s">
        <v>97</v>
      </c>
      <c r="G29" s="7" t="s">
        <v>98</v>
      </c>
      <c r="H29" s="7" t="s">
        <v>99</v>
      </c>
      <c r="I29" s="7" t="s">
        <v>101</v>
      </c>
      <c r="J29" s="34"/>
      <c r="K29" s="7"/>
    </row>
    <row r="30" spans="1:11" s="10" customFormat="1" ht="30.45" customHeight="1" x14ac:dyDescent="0.3">
      <c r="A30" s="49"/>
      <c r="B30" s="56"/>
      <c r="C30" s="27" t="s">
        <v>96</v>
      </c>
      <c r="D30" s="40"/>
      <c r="E30" s="9">
        <v>1</v>
      </c>
      <c r="F30" s="9">
        <v>1</v>
      </c>
      <c r="G30" s="9">
        <v>0</v>
      </c>
      <c r="H30" s="9">
        <v>1</v>
      </c>
      <c r="I30" s="9">
        <v>0</v>
      </c>
      <c r="J30" s="35"/>
      <c r="K30" s="9"/>
    </row>
    <row r="31" spans="1:11" s="10" customFormat="1" ht="43.2" x14ac:dyDescent="0.3">
      <c r="A31" s="49"/>
      <c r="B31" s="56"/>
      <c r="C31" s="28" t="s">
        <v>36</v>
      </c>
      <c r="D31" s="39">
        <v>0.04</v>
      </c>
      <c r="E31" s="11" t="s">
        <v>37</v>
      </c>
      <c r="F31" s="11" t="s">
        <v>91</v>
      </c>
      <c r="G31" s="11" t="s">
        <v>92</v>
      </c>
      <c r="H31" s="11" t="s">
        <v>93</v>
      </c>
      <c r="I31" s="11" t="s">
        <v>94</v>
      </c>
      <c r="J31" s="22"/>
      <c r="K31" s="11"/>
    </row>
    <row r="32" spans="1:11" s="10" customFormat="1" ht="40.799999999999997" x14ac:dyDescent="0.3">
      <c r="A32" s="49"/>
      <c r="B32" s="56"/>
      <c r="C32" s="27" t="s">
        <v>90</v>
      </c>
      <c r="D32" s="40"/>
      <c r="E32" s="9">
        <v>1</v>
      </c>
      <c r="F32" s="9">
        <v>0.5</v>
      </c>
      <c r="G32" s="9">
        <v>0</v>
      </c>
      <c r="H32" s="9">
        <v>1</v>
      </c>
      <c r="I32" s="9">
        <v>0</v>
      </c>
      <c r="J32" s="37"/>
      <c r="K32" s="9"/>
    </row>
    <row r="33" spans="1:11" s="10" customFormat="1" ht="28.8" x14ac:dyDescent="0.3">
      <c r="A33" s="49"/>
      <c r="B33" s="56"/>
      <c r="C33" s="28" t="s">
        <v>13</v>
      </c>
      <c r="D33" s="39">
        <v>0.02</v>
      </c>
      <c r="E33" s="11" t="s">
        <v>83</v>
      </c>
      <c r="F33" s="11" t="s">
        <v>34</v>
      </c>
      <c r="G33" s="11" t="s">
        <v>84</v>
      </c>
      <c r="H33" s="11" t="s">
        <v>85</v>
      </c>
      <c r="I33" s="11" t="s">
        <v>85</v>
      </c>
      <c r="J33" s="36"/>
      <c r="K33" s="11"/>
    </row>
    <row r="34" spans="1:11" s="10" customFormat="1" ht="20.399999999999999" x14ac:dyDescent="0.3">
      <c r="A34" s="49"/>
      <c r="B34" s="56"/>
      <c r="C34" s="27" t="s">
        <v>82</v>
      </c>
      <c r="D34" s="40"/>
      <c r="E34" s="9">
        <v>1</v>
      </c>
      <c r="F34" s="9">
        <v>1</v>
      </c>
      <c r="G34" s="9">
        <v>1</v>
      </c>
      <c r="H34" s="9">
        <v>0</v>
      </c>
      <c r="I34" s="9">
        <v>0</v>
      </c>
      <c r="J34" s="37"/>
      <c r="K34" s="9"/>
    </row>
    <row r="35" spans="1:11" s="10" customFormat="1" ht="28.8" x14ac:dyDescent="0.3">
      <c r="A35" s="49"/>
      <c r="B35" s="56"/>
      <c r="C35" s="28" t="s">
        <v>12</v>
      </c>
      <c r="D35" s="39">
        <v>0.02</v>
      </c>
      <c r="E35" s="11" t="s">
        <v>62</v>
      </c>
      <c r="F35" s="11" t="s">
        <v>62</v>
      </c>
      <c r="G35" s="11" t="s">
        <v>61</v>
      </c>
      <c r="H35" s="11" t="s">
        <v>61</v>
      </c>
      <c r="I35" s="11" t="s">
        <v>63</v>
      </c>
      <c r="J35" s="36"/>
      <c r="K35" s="11"/>
    </row>
    <row r="36" spans="1:11" s="10" customFormat="1" ht="20.399999999999999" x14ac:dyDescent="0.3">
      <c r="A36" s="49"/>
      <c r="B36" s="56"/>
      <c r="C36" s="27" t="s">
        <v>60</v>
      </c>
      <c r="D36" s="40"/>
      <c r="E36" s="9">
        <v>0.25</v>
      </c>
      <c r="F36" s="9">
        <v>0.25</v>
      </c>
      <c r="G36" s="9">
        <v>1</v>
      </c>
      <c r="H36" s="9">
        <v>1</v>
      </c>
      <c r="I36" s="9">
        <v>0</v>
      </c>
      <c r="J36" s="37"/>
      <c r="K36" s="9"/>
    </row>
    <row r="37" spans="1:11" s="10" customFormat="1" ht="28.8" x14ac:dyDescent="0.3">
      <c r="A37" s="49"/>
      <c r="B37" s="56"/>
      <c r="C37" s="28" t="s">
        <v>14</v>
      </c>
      <c r="D37" s="39">
        <v>0.02</v>
      </c>
      <c r="E37" s="11" t="s">
        <v>87</v>
      </c>
      <c r="F37" s="11" t="s">
        <v>89</v>
      </c>
      <c r="G37" s="11" t="s">
        <v>88</v>
      </c>
      <c r="H37" s="11" t="s">
        <v>88</v>
      </c>
      <c r="I37" s="11" t="s">
        <v>89</v>
      </c>
      <c r="J37" s="36"/>
      <c r="K37" s="11"/>
    </row>
    <row r="38" spans="1:11" s="10" customFormat="1" ht="30.6" x14ac:dyDescent="0.3">
      <c r="A38" s="49"/>
      <c r="B38" s="57"/>
      <c r="C38" s="27" t="s">
        <v>86</v>
      </c>
      <c r="D38" s="40"/>
      <c r="E38" s="9">
        <v>1</v>
      </c>
      <c r="F38" s="9">
        <v>0.75</v>
      </c>
      <c r="G38" s="9">
        <v>0</v>
      </c>
      <c r="H38" s="9">
        <v>0</v>
      </c>
      <c r="I38" s="9">
        <v>0.75</v>
      </c>
      <c r="J38" s="35"/>
      <c r="K38" s="9"/>
    </row>
    <row r="39" spans="1:11" s="10" customFormat="1" ht="14.4" customHeight="1" x14ac:dyDescent="0.3">
      <c r="A39" s="49"/>
      <c r="B39" s="67" t="s">
        <v>22</v>
      </c>
      <c r="C39" s="70" t="s">
        <v>22</v>
      </c>
      <c r="D39" s="71"/>
      <c r="E39" s="72">
        <f t="shared" ref="E39:I39" si="0">SUM(E38,E36,E34,E32,E30,E28,E26,E24,E22,E20,E18,E16,E14,E12)</f>
        <v>12.5</v>
      </c>
      <c r="F39" s="72">
        <f t="shared" si="0"/>
        <v>9.75</v>
      </c>
      <c r="G39" s="72">
        <f t="shared" si="0"/>
        <v>10</v>
      </c>
      <c r="H39" s="72">
        <f t="shared" si="0"/>
        <v>10.25</v>
      </c>
      <c r="I39" s="72">
        <f t="shared" si="0"/>
        <v>2.75</v>
      </c>
      <c r="J39" s="50" t="e">
        <f>SUM(#REF!,#REF!,#REF!,J14,J22,J24,#REF!,#REF!,#REF!,#REF!,J26,J36,#REF!,J38,#REF!)</f>
        <v>#REF!</v>
      </c>
      <c r="K39" s="44" t="e">
        <f>SUM(#REF!,#REF!,#REF!,K14,K22,K24,#REF!,#REF!,#REF!,#REF!,K26,K36,#REF!,K38,#REF!)</f>
        <v>#REF!</v>
      </c>
    </row>
    <row r="40" spans="1:11" s="10" customFormat="1" ht="14.4" customHeight="1" thickBot="1" x14ac:dyDescent="0.35">
      <c r="A40" s="49"/>
      <c r="B40" s="68"/>
      <c r="C40" s="27" t="s">
        <v>107</v>
      </c>
      <c r="D40" s="41"/>
      <c r="E40" s="72"/>
      <c r="F40" s="72"/>
      <c r="G40" s="72"/>
      <c r="H40" s="72"/>
      <c r="I40" s="72"/>
      <c r="J40" s="51"/>
      <c r="K40" s="45"/>
    </row>
    <row r="41" spans="1:11" s="12" customFormat="1" ht="14.4" customHeight="1" thickBot="1" x14ac:dyDescent="0.35">
      <c r="A41" s="49"/>
      <c r="B41" s="68"/>
      <c r="C41" s="73" t="s">
        <v>23</v>
      </c>
      <c r="D41" s="71">
        <f>SUM(D37,D35,D33,D31,D29,D27,D25,D23,D21,D19,D17,D15,D13,D11)</f>
        <v>0.99999999999999989</v>
      </c>
      <c r="E41" s="79">
        <f>($D$11*E12)+($D$13*E14)+($D$15*E16)+($D17*E18)+($D$19*E20)+($D$21*E22)+($D$23*E24)+($D$25*E26)+($D$27*E28)+($D$29*E30)+($D$31*E32)+($D$33*E34)+($D$35*E36)+($D$37*E38)</f>
        <v>0.94750000000000012</v>
      </c>
      <c r="F41" s="77">
        <f t="shared" ref="F41:I41" si="1">($D$11*F12)+($D$13*F14)+($D$15*F16)+($D17*F18)+($D$19*F20)+($D$21*F22)+($D$23*F24)+($D$25*F26)+($D$27*F28)+($D$29*F30)+($D$31*F32)+($D$33*F34)+($D$35*F36)+($D$37*F38)</f>
        <v>0.71000000000000008</v>
      </c>
      <c r="G41" s="74">
        <f t="shared" si="1"/>
        <v>0.69000000000000006</v>
      </c>
      <c r="H41" s="74">
        <f t="shared" si="1"/>
        <v>0.77249999999999996</v>
      </c>
      <c r="I41" s="74">
        <f t="shared" si="1"/>
        <v>0.21500000000000002</v>
      </c>
      <c r="J41" s="52" t="e">
        <f>(#REF!*#REF!)+(#REF!*#REF!)+(#REF!*#REF!)+($D$13*J14)+($D$21*J22)+($D$23*J24)+(#REF!*#REF!)+(#REF!*#REF!)+(#REF!*#REF!)+(#REF!*#REF!)+(#REF!*#REF!)+($D$25*J26)+($D$35*J36)+(#REF!*#REF!)+($D$37*J38)+(#REF!*#REF!)</f>
        <v>#REF!</v>
      </c>
      <c r="K41" s="46" t="e">
        <f>(#REF!*#REF!)+(#REF!*#REF!)+(#REF!*#REF!)+($D$13*K14)+($D$21*K22)+($D$23*K24)+(#REF!*#REF!)+(#REF!*#REF!)+(#REF!*#REF!)+(#REF!*#REF!)+(#REF!*#REF!)+($D$25*K26)+($D$35*K36)+(#REF!*#REF!)+($D$37*K38)+(#REF!*#REF!)</f>
        <v>#REF!</v>
      </c>
    </row>
    <row r="42" spans="1:11" s="12" customFormat="1" ht="14.4" customHeight="1" thickBot="1" x14ac:dyDescent="0.35">
      <c r="A42" s="49"/>
      <c r="B42" s="69"/>
      <c r="C42" s="42" t="s">
        <v>24</v>
      </c>
      <c r="D42" s="43"/>
      <c r="E42" s="80"/>
      <c r="F42" s="77"/>
      <c r="G42" s="74"/>
      <c r="H42" s="74"/>
      <c r="I42" s="74"/>
      <c r="J42" s="53"/>
      <c r="K42" s="47"/>
    </row>
    <row r="43" spans="1:11" x14ac:dyDescent="0.3">
      <c r="D43" s="23"/>
    </row>
  </sheetData>
  <mergeCells count="25">
    <mergeCell ref="B10:B26"/>
    <mergeCell ref="B2:D2"/>
    <mergeCell ref="B1:I1"/>
    <mergeCell ref="B3:D3"/>
    <mergeCell ref="B4:D4"/>
    <mergeCell ref="B6:D8"/>
    <mergeCell ref="B5:D5"/>
    <mergeCell ref="K39:K40"/>
    <mergeCell ref="K41:K42"/>
    <mergeCell ref="A3:A8"/>
    <mergeCell ref="A10:A42"/>
    <mergeCell ref="F39:F40"/>
    <mergeCell ref="F41:F42"/>
    <mergeCell ref="J39:J40"/>
    <mergeCell ref="J41:J42"/>
    <mergeCell ref="G39:G40"/>
    <mergeCell ref="G41:G42"/>
    <mergeCell ref="I39:I40"/>
    <mergeCell ref="B27:B38"/>
    <mergeCell ref="B39:B42"/>
    <mergeCell ref="E39:E40"/>
    <mergeCell ref="E41:E42"/>
    <mergeCell ref="I41:I42"/>
    <mergeCell ref="H39:H40"/>
    <mergeCell ref="H41:H42"/>
  </mergeCells>
  <conditionalFormatting sqref="F14:I14 I13 G35:H35 F22:I26 J13:K14 E13:E14 E21:E22 J21:J24 E24:E26 K21:K26 J35:K38 E35:E38 F36:I38">
    <cfRule type="colorScale" priority="41">
      <colorScale>
        <cfvo type="num" val="0"/>
        <cfvo type="num" val="1"/>
        <cfvo type="num" val="2"/>
        <color rgb="FFFBA3A5"/>
        <color theme="6" tint="0.39997558519241921"/>
        <color rgb="FF61C5C3"/>
      </colorScale>
    </cfRule>
  </conditionalFormatting>
  <conditionalFormatting sqref="J25:J26">
    <cfRule type="colorScale" priority="39">
      <colorScale>
        <cfvo type="num" val="0"/>
        <cfvo type="num" val="1"/>
        <cfvo type="num" val="2"/>
        <color rgb="FFFBA3A5"/>
        <color theme="6" tint="0.39997558519241921"/>
        <color rgb="FF61C5C3"/>
      </colorScale>
    </cfRule>
  </conditionalFormatting>
  <conditionalFormatting sqref="F13">
    <cfRule type="colorScale" priority="27">
      <colorScale>
        <cfvo type="num" val="0"/>
        <cfvo type="num" val="1"/>
        <cfvo type="num" val="2"/>
        <color rgb="FFFBA3A5"/>
        <color theme="6" tint="0.39997558519241921"/>
        <color rgb="FF61C5C3"/>
      </colorScale>
    </cfRule>
  </conditionalFormatting>
  <conditionalFormatting sqref="G13">
    <cfRule type="colorScale" priority="26">
      <colorScale>
        <cfvo type="num" val="0"/>
        <cfvo type="num" val="1"/>
        <cfvo type="num" val="2"/>
        <color rgb="FFFBA3A5"/>
        <color theme="6" tint="0.39997558519241921"/>
        <color rgb="FF61C5C3"/>
      </colorScale>
    </cfRule>
  </conditionalFormatting>
  <conditionalFormatting sqref="H13">
    <cfRule type="colorScale" priority="25">
      <colorScale>
        <cfvo type="num" val="0"/>
        <cfvo type="num" val="1"/>
        <cfvo type="num" val="2"/>
        <color rgb="FFFBA3A5"/>
        <color theme="6" tint="0.39997558519241921"/>
        <color rgb="FF61C5C3"/>
      </colorScale>
    </cfRule>
  </conditionalFormatting>
  <conditionalFormatting sqref="F21">
    <cfRule type="colorScale" priority="24">
      <colorScale>
        <cfvo type="num" val="0"/>
        <cfvo type="num" val="1"/>
        <cfvo type="num" val="2"/>
        <color rgb="FFFBA3A5"/>
        <color theme="6" tint="0.39997558519241921"/>
        <color rgb="FF61C5C3"/>
      </colorScale>
    </cfRule>
  </conditionalFormatting>
  <conditionalFormatting sqref="G21">
    <cfRule type="colorScale" priority="23">
      <colorScale>
        <cfvo type="num" val="0"/>
        <cfvo type="num" val="1"/>
        <cfvo type="num" val="2"/>
        <color rgb="FFFBA3A5"/>
        <color theme="6" tint="0.39997558519241921"/>
        <color rgb="FF61C5C3"/>
      </colorScale>
    </cfRule>
  </conditionalFormatting>
  <conditionalFormatting sqref="H21">
    <cfRule type="colorScale" priority="22">
      <colorScale>
        <cfvo type="num" val="0"/>
        <cfvo type="num" val="1"/>
        <cfvo type="num" val="2"/>
        <color rgb="FFFBA3A5"/>
        <color theme="6" tint="0.39997558519241921"/>
        <color rgb="FF61C5C3"/>
      </colorScale>
    </cfRule>
  </conditionalFormatting>
  <conditionalFormatting sqref="I21">
    <cfRule type="colorScale" priority="21">
      <colorScale>
        <cfvo type="num" val="0"/>
        <cfvo type="num" val="1"/>
        <cfvo type="num" val="2"/>
        <color rgb="FFFBA3A5"/>
        <color theme="6" tint="0.39997558519241921"/>
        <color rgb="FF61C5C3"/>
      </colorScale>
    </cfRule>
  </conditionalFormatting>
  <conditionalFormatting sqref="F35">
    <cfRule type="colorScale" priority="18">
      <colorScale>
        <cfvo type="num" val="0"/>
        <cfvo type="num" val="1"/>
        <cfvo type="num" val="2"/>
        <color rgb="FFFBA3A5"/>
        <color theme="6" tint="0.39997558519241921"/>
        <color rgb="FF61C5C3"/>
      </colorScale>
    </cfRule>
  </conditionalFormatting>
  <conditionalFormatting sqref="I35">
    <cfRule type="colorScale" priority="19">
      <colorScale>
        <cfvo type="num" val="0"/>
        <cfvo type="num" val="1"/>
        <cfvo type="num" val="2"/>
        <color rgb="FFFBA3A5"/>
        <color theme="6" tint="0.39997558519241921"/>
        <color rgb="FF61C5C3"/>
      </colorScale>
    </cfRule>
  </conditionalFormatting>
  <conditionalFormatting sqref="E23">
    <cfRule type="colorScale" priority="17">
      <colorScale>
        <cfvo type="num" val="0"/>
        <cfvo type="num" val="1"/>
        <cfvo type="num" val="2"/>
        <color rgb="FFFBA3A5"/>
        <color theme="6" tint="0.39997558519241921"/>
        <color rgb="FF61C5C3"/>
      </colorScale>
    </cfRule>
  </conditionalFormatting>
  <conditionalFormatting sqref="F28:K28">
    <cfRule type="colorScale" priority="16">
      <colorScale>
        <cfvo type="num" val="0"/>
        <cfvo type="num" val="1"/>
        <cfvo type="num" val="2"/>
        <color rgb="FFFBA3A5"/>
        <color theme="6" tint="0.39997558519241921"/>
        <color rgb="FF61C5C3"/>
      </colorScale>
    </cfRule>
  </conditionalFormatting>
  <conditionalFormatting sqref="E28">
    <cfRule type="colorScale" priority="15">
      <colorScale>
        <cfvo type="num" val="0"/>
        <cfvo type="num" val="1"/>
        <cfvo type="num" val="2"/>
        <color rgb="FFFBA3A5"/>
        <color theme="6" tint="0.39997558519241921"/>
        <color rgb="FF61C5C3"/>
      </colorScale>
    </cfRule>
  </conditionalFormatting>
  <conditionalFormatting sqref="F12:I12 H11:I11 J11:K12 E11:E12">
    <cfRule type="colorScale" priority="14">
      <colorScale>
        <cfvo type="num" val="0"/>
        <cfvo type="num" val="1"/>
        <cfvo type="num" val="2"/>
        <color rgb="FFFBA3A5"/>
        <color theme="6" tint="0.39997558519241921"/>
        <color rgb="FF61C5C3"/>
      </colorScale>
    </cfRule>
  </conditionalFormatting>
  <conditionalFormatting sqref="F11">
    <cfRule type="colorScale" priority="13">
      <colorScale>
        <cfvo type="num" val="0"/>
        <cfvo type="num" val="1"/>
        <cfvo type="num" val="2"/>
        <color rgb="FFFBA3A5"/>
        <color theme="6" tint="0.39997558519241921"/>
        <color rgb="FF61C5C3"/>
      </colorScale>
    </cfRule>
  </conditionalFormatting>
  <conditionalFormatting sqref="G11">
    <cfRule type="colorScale" priority="12">
      <colorScale>
        <cfvo type="num" val="0"/>
        <cfvo type="num" val="1"/>
        <cfvo type="num" val="2"/>
        <color rgb="FFFBA3A5"/>
        <color theme="6" tint="0.39997558519241921"/>
        <color rgb="FF61C5C3"/>
      </colorScale>
    </cfRule>
  </conditionalFormatting>
  <conditionalFormatting sqref="F15:F18 G15:I20 E15:E20 K15:K20 J15:J18">
    <cfRule type="colorScale" priority="11">
      <colorScale>
        <cfvo type="num" val="0"/>
        <cfvo type="num" val="1"/>
        <cfvo type="num" val="2"/>
        <color rgb="FFFBA3A5"/>
        <color theme="6" tint="0.39997558519241921"/>
        <color rgb="FF61C5C3"/>
      </colorScale>
    </cfRule>
  </conditionalFormatting>
  <conditionalFormatting sqref="J19:J20">
    <cfRule type="colorScale" priority="10">
      <colorScale>
        <cfvo type="num" val="0"/>
        <cfvo type="num" val="1"/>
        <cfvo type="num" val="2"/>
        <color rgb="FFFBA3A5"/>
        <color theme="6" tint="0.39997558519241921"/>
        <color rgb="FF61C5C3"/>
      </colorScale>
    </cfRule>
  </conditionalFormatting>
  <conditionalFormatting sqref="F20">
    <cfRule type="colorScale" priority="9">
      <colorScale>
        <cfvo type="num" val="0"/>
        <cfvo type="num" val="1"/>
        <cfvo type="num" val="2"/>
        <color rgb="FFFBA3A5"/>
        <color theme="6" tint="0.39997558519241921"/>
        <color rgb="FF61C5C3"/>
      </colorScale>
    </cfRule>
  </conditionalFormatting>
  <conditionalFormatting sqref="F19">
    <cfRule type="colorScale" priority="8">
      <colorScale>
        <cfvo type="num" val="0"/>
        <cfvo type="num" val="1"/>
        <cfvo type="num" val="2"/>
        <color rgb="FFFBA3A5"/>
        <color theme="6" tint="0.39997558519241921"/>
        <color rgb="FF61C5C3"/>
      </colorScale>
    </cfRule>
  </conditionalFormatting>
  <conditionalFormatting sqref="F30:K30">
    <cfRule type="colorScale" priority="7">
      <colorScale>
        <cfvo type="num" val="0"/>
        <cfvo type="num" val="1"/>
        <cfvo type="num" val="2"/>
        <color rgb="FFFBA3A5"/>
        <color theme="6" tint="0.39997558519241921"/>
        <color rgb="FF61C5C3"/>
      </colorScale>
    </cfRule>
  </conditionalFormatting>
  <conditionalFormatting sqref="E30">
    <cfRule type="colorScale" priority="6">
      <colorScale>
        <cfvo type="num" val="0"/>
        <cfvo type="num" val="1"/>
        <cfvo type="num" val="2"/>
        <color rgb="FFFBA3A5"/>
        <color theme="6" tint="0.39997558519241921"/>
        <color rgb="FF61C5C3"/>
      </colorScale>
    </cfRule>
  </conditionalFormatting>
  <conditionalFormatting sqref="E31:I32">
    <cfRule type="colorScale" priority="5">
      <colorScale>
        <cfvo type="num" val="0"/>
        <cfvo type="num" val="1"/>
        <cfvo type="num" val="2"/>
        <color rgb="FFFBA3A5"/>
        <color theme="6" tint="0.39997558519241921"/>
        <color rgb="FF61C5C3"/>
      </colorScale>
    </cfRule>
  </conditionalFormatting>
  <conditionalFormatting sqref="J31:J32">
    <cfRule type="colorScale" priority="3">
      <colorScale>
        <cfvo type="num" val="0"/>
        <cfvo type="num" val="1"/>
        <cfvo type="num" val="2"/>
        <color rgb="FFFBA3A5"/>
        <color theme="6" tint="0.39997558519241921"/>
        <color rgb="FF61C5C3"/>
      </colorScale>
    </cfRule>
  </conditionalFormatting>
  <conditionalFormatting sqref="K31:K32">
    <cfRule type="colorScale" priority="4">
      <colorScale>
        <cfvo type="num" val="0"/>
        <cfvo type="num" val="1"/>
        <cfvo type="num" val="2"/>
        <color rgb="FFFBA3A5"/>
        <color theme="6" tint="0.39997558519241921"/>
        <color rgb="FF61C5C3"/>
      </colorScale>
    </cfRule>
  </conditionalFormatting>
  <conditionalFormatting sqref="K33:K34 E33:I34">
    <cfRule type="colorScale" priority="2">
      <colorScale>
        <cfvo type="num" val="0"/>
        <cfvo type="num" val="1"/>
        <cfvo type="num" val="2"/>
        <color rgb="FFFBA3A5"/>
        <color theme="6" tint="0.39997558519241921"/>
        <color rgb="FF61C5C3"/>
      </colorScale>
    </cfRule>
  </conditionalFormatting>
  <conditionalFormatting sqref="J33:J34">
    <cfRule type="colorScale" priority="1">
      <colorScale>
        <cfvo type="num" val="0"/>
        <cfvo type="num" val="1"/>
        <cfvo type="num" val="2"/>
        <color rgb="FFFBA3A5"/>
        <color theme="6" tint="0.39997558519241921"/>
        <color rgb="FF61C5C3"/>
      </colorScale>
    </cfRule>
  </conditionalFormatting>
  <hyperlinks>
    <hyperlink ref="K3" r:id="rId1"/>
    <hyperlink ref="K5" r:id="rId2"/>
    <hyperlink ref="K6" r:id="rId3"/>
    <hyperlink ref="K7" r:id="rId4"/>
    <hyperlink ref="K8" r:id="rId5"/>
    <hyperlink ref="J6" r:id="rId6"/>
    <hyperlink ref="J7" r:id="rId7"/>
    <hyperlink ref="J8" r:id="rId8"/>
    <hyperlink ref="J5" r:id="rId9"/>
  </hyperlinks>
  <pageMargins left="0.7" right="0.7" top="0.75" bottom="0.75" header="0.3" footer="0.3"/>
  <pageSetup orientation="portrait" r:id="rId10"/>
  <legacyDrawing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69E3C410B1AB409E45B18C854A2658" ma:contentTypeVersion="10" ma:contentTypeDescription="Create a new document." ma:contentTypeScope="" ma:versionID="2c9618fc6e6c32392b94fa316a189621">
  <xsd:schema xmlns:xsd="http://www.w3.org/2001/XMLSchema" xmlns:xs="http://www.w3.org/2001/XMLSchema" xmlns:p="http://schemas.microsoft.com/office/2006/metadata/properties" xmlns:ns2="7804e5c1-8741-4eda-ac0c-0fdee69fdae2" xmlns:ns3="00425857-1801-4184-a7c8-e24043ec1007" targetNamespace="http://schemas.microsoft.com/office/2006/metadata/properties" ma:root="true" ma:fieldsID="3569f1257bb8fd917a9258bdb72e2d8d" ns2:_="" ns3:_="">
    <xsd:import namespace="7804e5c1-8741-4eda-ac0c-0fdee69fdae2"/>
    <xsd:import namespace="00425857-1801-4184-a7c8-e24043ec10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04e5c1-8741-4eda-ac0c-0fdee69fdae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425857-1801-4184-a7c8-e24043ec100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48E6E7-7349-4E7C-9567-BCD3E305A2B0}">
  <ds:schemaRefs>
    <ds:schemaRef ds:uri="http://schemas.microsoft.com/sharepoint/v3/contenttype/forms"/>
  </ds:schemaRefs>
</ds:datastoreItem>
</file>

<file path=customXml/itemProps2.xml><?xml version="1.0" encoding="utf-8"?>
<ds:datastoreItem xmlns:ds="http://schemas.openxmlformats.org/officeDocument/2006/customXml" ds:itemID="{79001748-ECE1-4A26-846C-558153BB9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04e5c1-8741-4eda-ac0c-0fdee69fdae2"/>
    <ds:schemaRef ds:uri="00425857-1801-4184-a7c8-e24043ec10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66B033-8C9F-4A09-A54B-5AE0CA9D7DB8}">
  <ds:schemaRefs>
    <ds:schemaRef ds:uri="http://purl.org/dc/elements/1.1/"/>
    <ds:schemaRef ds:uri="http://schemas.microsoft.com/office/2006/metadata/properties"/>
    <ds:schemaRef ds:uri="http://purl.org/dc/terms/"/>
    <ds:schemaRef ds:uri="00425857-1801-4184-a7c8-e24043ec1007"/>
    <ds:schemaRef ds:uri="http://schemas.microsoft.com/office/2006/documentManagement/types"/>
    <ds:schemaRef ds:uri="http://schemas.microsoft.com/office/infopath/2007/PartnerControls"/>
    <ds:schemaRef ds:uri="http://schemas.openxmlformats.org/package/2006/metadata/core-properties"/>
    <ds:schemaRef ds:uri="7804e5c1-8741-4eda-ac0c-0fdee69fda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Example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Molly Weinstein</dc:creator>
  <cp:lastModifiedBy>Molly Weinstein</cp:lastModifiedBy>
  <dcterms:created xsi:type="dcterms:W3CDTF">2019-01-15T14:43:45Z</dcterms:created>
  <dcterms:modified xsi:type="dcterms:W3CDTF">2019-05-22T19:52:27Z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0x0101007569E3C410B1AB409E45B18C854A2658</vt:lpwstr>
  </property>
  <property fmtid="{D5CDD505-2E9C-101B-9397-08002B2CF9AE}" pid="3" name="AuthorIds_UIVersion_1536">
    <vt:lpwstr>35</vt:lpwstr>
  </property>
</Properties>
</file>